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0" yWindow="765" windowWidth="15570" windowHeight="6315" tabRatio="690" activeTab="0"/>
  </bookViews>
  <sheets>
    <sheet name="Copertina" sheetId="1" r:id="rId1"/>
    <sheet name="1. La Struttura delle Imprese" sheetId="2" r:id="rId2"/>
    <sheet name="1.1 Imprese-Addetti-U.L. " sheetId="3" r:id="rId3"/>
    <sheet name="1.2 Imprese Area Territoriale" sheetId="4" r:id="rId4"/>
    <sheet name="1.3 Imprese Forma Giuridica" sheetId="5" r:id="rId5"/>
    <sheet name="1.4 Artig. Imprese-Addetti" sheetId="6" r:id="rId6"/>
    <sheet name="1.5 Artigiani Area Territoriale" sheetId="7" r:id="rId7"/>
    <sheet name="1.6 Artigiani Natura Giuridica" sheetId="8" r:id="rId8"/>
    <sheet name="1.7 Femminili per Settore" sheetId="9" r:id="rId9"/>
    <sheet name="1.8 Femminili Area Territoriale" sheetId="10" r:id="rId10"/>
    <sheet name="1.9 Giovanili per Settore" sheetId="11" r:id="rId11"/>
    <sheet name="1.10 Giovanili AreaTerritoriale" sheetId="12" r:id="rId12"/>
    <sheet name="1.11 Straniere per Settore" sheetId="13" r:id="rId13"/>
    <sheet name="1.12 Straniere AreaTerritoriale" sheetId="14" r:id="rId14"/>
    <sheet name="1.13 Imprese per status" sheetId="15" r:id="rId15"/>
    <sheet name="1.14 Localizzazioni totale" sheetId="16" r:id="rId16"/>
    <sheet name="1.15 Localizzazioni settore" sheetId="17" r:id="rId17"/>
    <sheet name="1.16 Iscr-Cess Settore" sheetId="18" r:id="rId18"/>
    <sheet name="1.17 Iscr-Cess Comune e S.E.L." sheetId="19" r:id="rId19"/>
    <sheet name="1.18 Sopravvivenza forma giurid" sheetId="20" r:id="rId20"/>
    <sheet name="1.19 Sopravvivenza settore" sheetId="21" r:id="rId21"/>
    <sheet name="1.20 apertura procedure fg" sheetId="22" r:id="rId22"/>
    <sheet name="2.1 PrincipaliSettori Provincia" sheetId="23" r:id="rId23"/>
    <sheet name="3.Guida all'analsi" sheetId="24"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 localSheetId="1">#REF!</definedName>
    <definedName name="a" localSheetId="22">#REF!</definedName>
    <definedName name="a" localSheetId="0">#REF!</definedName>
    <definedName name="a">#REF!</definedName>
    <definedName name="appo_nazionale_tab_117_CampiIncrociati" localSheetId="1">#REF!</definedName>
    <definedName name="appo_nazionale_tab_117_CampiIncrociati" localSheetId="22">#REF!</definedName>
    <definedName name="appo_nazionale_tab_117_CampiIncrociati" localSheetId="0">#REF!</definedName>
    <definedName name="appo_nazionale_tab_117_CampiIncrociati">#REF!</definedName>
    <definedName name="appo_nazionale_tab_121_CampiIncrociati" localSheetId="1">#REF!</definedName>
    <definedName name="appo_nazionale_tab_121_CampiIncrociati" localSheetId="22">#REF!</definedName>
    <definedName name="appo_nazionale_tab_121_CampiIncrociati" localSheetId="0">#REF!</definedName>
    <definedName name="appo_nazionale_tab_121_CampiIncrociati">#REF!</definedName>
    <definedName name="Area" localSheetId="16">#REF!</definedName>
    <definedName name="Area">#REF!</definedName>
    <definedName name="_xlnm.Print_Area" localSheetId="1">'1. La Struttura delle Imprese'!$A$1:$J$33</definedName>
    <definedName name="_xlnm.Print_Area" localSheetId="2">'1.1 Imprese-Addetti-U.L. '!$A$1:$J$29</definedName>
    <definedName name="_xlnm.Print_Area" localSheetId="11">'1.10 Giovanili AreaTerritoriale'!$A$1:$G$65</definedName>
    <definedName name="_xlnm.Print_Area" localSheetId="12">'1.11 Straniere per Settore'!$A$1:$G$45</definedName>
    <definedName name="_xlnm.Print_Area" localSheetId="13">'1.12 Straniere AreaTerritoriale'!$A$1:$H$65</definedName>
    <definedName name="_xlnm.Print_Area" localSheetId="14">'1.13 Imprese per status'!$A$1:$H$25</definedName>
    <definedName name="_xlnm.Print_Area" localSheetId="15">'1.14 Localizzazioni totale'!$A$1:$E$12</definedName>
    <definedName name="_xlnm.Print_Area" localSheetId="16">'1.15 Localizzazioni settore'!$A$1:$H$16</definedName>
    <definedName name="_xlnm.Print_Area" localSheetId="17">'1.16 Iscr-Cess Settore'!$A$1:$D$29</definedName>
    <definedName name="_xlnm.Print_Area" localSheetId="18">'1.17 Iscr-Cess Comune e S.E.L.'!$A$1:$D$52</definedName>
    <definedName name="_xlnm.Print_Area" localSheetId="19">'1.18 Sopravvivenza forma giurid'!$A$1:$G$18</definedName>
    <definedName name="_xlnm.Print_Area" localSheetId="20">'1.19 Sopravvivenza settore'!$A$1:$G$21</definedName>
    <definedName name="_xlnm.Print_Area" localSheetId="3">'1.2 Imprese Area Territoriale'!$A$1:$J$51</definedName>
    <definedName name="_xlnm.Print_Area" localSheetId="21">'1.20 apertura procedure fg'!$A$1:$J$26</definedName>
    <definedName name="_xlnm.Print_Area" localSheetId="4">'1.3 Imprese Forma Giuridica'!$A$1:$J$15</definedName>
    <definedName name="_xlnm.Print_Area" localSheetId="5">'1.4 Artig. Imprese-Addetti'!$A$1:$G$28</definedName>
    <definedName name="_xlnm.Print_Area" localSheetId="6">'1.5 Artigiani Area Territoriale'!$A$1:$G$51</definedName>
    <definedName name="_xlnm.Print_Area" localSheetId="7">'1.6 Artigiani Natura Giuridica'!$A$1:$G$15</definedName>
    <definedName name="_xlnm.Print_Area" localSheetId="8">'1.7 Femminili per Settore'!$A$1:$G$44</definedName>
    <definedName name="_xlnm.Print_Area" localSheetId="9">'1.8 Femminili Area Territoriale'!$A$1:$H$71</definedName>
    <definedName name="_xlnm.Print_Area" localSheetId="10">'1.9 Giovanili per Settore'!$A$1:$G$44</definedName>
    <definedName name="_xlnm.Print_Area" localSheetId="22">'2.1 PrincipaliSettori Provincia'!$A$1:$F$12</definedName>
    <definedName name="_xlnm.Print_Area" localSheetId="23">'3.Guida all''analsi'!$A$1:$J$59</definedName>
    <definedName name="_xlnm.Print_Area" localSheetId="0">'Copertina'!$A$1:$J$34</definedName>
    <definedName name="B" localSheetId="1">#REF!</definedName>
    <definedName name="B" localSheetId="16">#REF!</definedName>
    <definedName name="B" localSheetId="22">#REF!</definedName>
    <definedName name="B" localSheetId="0">#REF!</definedName>
    <definedName name="B">#REF!</definedName>
    <definedName name="C_" localSheetId="1">#REF!</definedName>
    <definedName name="C_" localSheetId="16">#REF!</definedName>
    <definedName name="C_" localSheetId="22">#REF!</definedName>
    <definedName name="C_" localSheetId="0">#REF!</definedName>
    <definedName name="C_">#REF!</definedName>
    <definedName name="colonna_vuota">'[6]tav 1_1a'!$F$7:$F$57,'[6]tav 1_1a'!$K$7:$K$57</definedName>
    <definedName name="COMUNI">'1.2 Imprese Area Territoriale'!$A$17:$C$49</definedName>
    <definedName name="COST" localSheetId="1">#REF!</definedName>
    <definedName name="COST" localSheetId="16">#REF!</definedName>
    <definedName name="COST" localSheetId="22">#REF!</definedName>
    <definedName name="COST" localSheetId="0">#REF!</definedName>
    <definedName name="COST">#REF!</definedName>
    <definedName name="D" localSheetId="1">#REF!</definedName>
    <definedName name="D" localSheetId="16">#REF!</definedName>
    <definedName name="D" localSheetId="22">#REF!</definedName>
    <definedName name="D" localSheetId="0">#REF!</definedName>
    <definedName name="D">#REF!</definedName>
    <definedName name="DD" localSheetId="1">#REF!</definedName>
    <definedName name="DD" localSheetId="16">#REF!</definedName>
    <definedName name="DD" localSheetId="22">#REF!</definedName>
    <definedName name="DD" localSheetId="0">#REF!</definedName>
    <definedName name="DD">#REF!</definedName>
    <definedName name="dy" localSheetId="16">#REF!</definedName>
    <definedName name="dy">#REF!</definedName>
    <definedName name="E" localSheetId="1">#REF!</definedName>
    <definedName name="E" localSheetId="16">#REF!</definedName>
    <definedName name="E" localSheetId="22">#REF!</definedName>
    <definedName name="E" localSheetId="0">#REF!</definedName>
    <definedName name="E">#REF!</definedName>
    <definedName name="F" localSheetId="1">#REF!</definedName>
    <definedName name="F" localSheetId="16">#REF!</definedName>
    <definedName name="F" localSheetId="22">#REF!</definedName>
    <definedName name="F" localSheetId="0">#REF!</definedName>
    <definedName name="F">#REF!</definedName>
    <definedName name="Foglio1" localSheetId="1">#REF!</definedName>
    <definedName name="Foglio1" localSheetId="22">#REF!</definedName>
    <definedName name="Foglio1" localSheetId="0">#REF!</definedName>
    <definedName name="Foglio1">#REF!</definedName>
    <definedName name="G" localSheetId="1">#REF!</definedName>
    <definedName name="G" localSheetId="16">#REF!</definedName>
    <definedName name="G" localSheetId="22">#REF!</definedName>
    <definedName name="G" localSheetId="0">#REF!</definedName>
    <definedName name="G">#REF!</definedName>
    <definedName name="gggggggg">#REF!</definedName>
    <definedName name="grfemminile" localSheetId="8">'1.7 Femminili per Settore'!#REF!</definedName>
    <definedName name="grgiovanile" localSheetId="10">'1.9 Giovanili per Settore'!#REF!</definedName>
    <definedName name="H" localSheetId="1">#REF!</definedName>
    <definedName name="H" localSheetId="16">#REF!</definedName>
    <definedName name="H" localSheetId="22">#REF!</definedName>
    <definedName name="H" localSheetId="0">#REF!</definedName>
    <definedName name="H">#REF!</definedName>
    <definedName name="I" localSheetId="1">#REF!</definedName>
    <definedName name="I" localSheetId="16">#REF!</definedName>
    <definedName name="I" localSheetId="22">#REF!</definedName>
    <definedName name="I" localSheetId="0">#REF!</definedName>
    <definedName name="I">#REF!</definedName>
    <definedName name="J" localSheetId="1">#REF!</definedName>
    <definedName name="J" localSheetId="16">#REF!</definedName>
    <definedName name="J" localSheetId="22">#REF!</definedName>
    <definedName name="J" localSheetId="0">#REF!</definedName>
    <definedName name="J">#REF!</definedName>
    <definedName name="K" localSheetId="1">#REF!</definedName>
    <definedName name="K" localSheetId="16">#REF!</definedName>
    <definedName name="K" localSheetId="22">#REF!</definedName>
    <definedName name="K" localSheetId="0">#REF!</definedName>
    <definedName name="K">#REF!</definedName>
    <definedName name="L" localSheetId="1">#REF!</definedName>
    <definedName name="L" localSheetId="16">#REF!</definedName>
    <definedName name="L" localSheetId="22">#REF!</definedName>
    <definedName name="L" localSheetId="0">#REF!</definedName>
    <definedName name="L">#REF!</definedName>
    <definedName name="M" localSheetId="1">#REF!</definedName>
    <definedName name="M" localSheetId="16">#REF!</definedName>
    <definedName name="M" localSheetId="22">#REF!</definedName>
    <definedName name="M" localSheetId="0">#REF!</definedName>
    <definedName name="M">#REF!</definedName>
    <definedName name="NAZ_RTIGIANI" localSheetId="1">#REF!</definedName>
    <definedName name="NAZ_RTIGIANI" localSheetId="22">#REF!</definedName>
    <definedName name="NAZ_RTIGIANI" localSheetId="0">#REF!</definedName>
    <definedName name="NAZ_RTIGIANI">#REF!</definedName>
    <definedName name="nazionale_111_1_2_3_4" localSheetId="1">#REF!</definedName>
    <definedName name="nazionale_111_1_2_3_4" localSheetId="22">#REF!</definedName>
    <definedName name="nazionale_111_1_2_3_4" localSheetId="0">#REF!</definedName>
    <definedName name="nazionale_111_1_2_3_4">#REF!</definedName>
    <definedName name="nuove_province_sardegna">#REF!</definedName>
    <definedName name="P" localSheetId="1">#REF!</definedName>
    <definedName name="P" localSheetId="16">#REF!</definedName>
    <definedName name="P" localSheetId="22">#REF!</definedName>
    <definedName name="P" localSheetId="0">#REF!</definedName>
    <definedName name="P">#REF!</definedName>
    <definedName name="POPY.XLS" localSheetId="1">#REF!</definedName>
    <definedName name="POPY.XLS" localSheetId="22">#REF!</definedName>
    <definedName name="POPY.XLS" localSheetId="0">#REF!</definedName>
    <definedName name="POPY.XLS">#REF!</definedName>
    <definedName name="ppp">'[3]popolazione'!$B$2:$N$104</definedName>
    <definedName name="Q" localSheetId="1">#REF!</definedName>
    <definedName name="Q" localSheetId="16">#REF!</definedName>
    <definedName name="Q" localSheetId="22">#REF!</definedName>
    <definedName name="Q" localSheetId="0">#REF!</definedName>
    <definedName name="Q">#REF!</definedName>
    <definedName name="s" localSheetId="16">#REF!</definedName>
    <definedName name="s">#REF!</definedName>
    <definedName name="sel">'1.5 Artigiani Area Territoriale'!#REF!</definedName>
    <definedName name="sll_capoluoghi" localSheetId="1">'[8]17.5'!#REF!</definedName>
    <definedName name="sll_capoluoghi" localSheetId="16">#REF!</definedName>
    <definedName name="sll_capoluoghi" localSheetId="22">'[8]17.5'!#REF!</definedName>
    <definedName name="sll_capoluoghi" localSheetId="0">'[8]17.5'!#REF!</definedName>
    <definedName name="sll_capoluoghi">#REF!</definedName>
    <definedName name="SPSS" localSheetId="1">#REF!</definedName>
    <definedName name="SPSS" localSheetId="22">#REF!</definedName>
    <definedName name="SPSS" localSheetId="0">#REF!</definedName>
    <definedName name="SPSS">#REF!</definedName>
    <definedName name="Tav_4_3_CENTRO" localSheetId="1">#REF!</definedName>
    <definedName name="Tav_4_3_CENTRO" localSheetId="22">#REF!</definedName>
    <definedName name="Tav_4_3_CENTRO" localSheetId="0">#REF!</definedName>
    <definedName name="Tav_4_3_CENTRO">#REF!</definedName>
    <definedName name="Tav_4_3_ITALIA" localSheetId="1">#REF!</definedName>
    <definedName name="Tav_4_3_ITALIA" localSheetId="22">#REF!</definedName>
    <definedName name="Tav_4_3_ITALIA" localSheetId="0">#REF!</definedName>
    <definedName name="Tav_4_3_ITALIA">#REF!</definedName>
    <definedName name="Tav_4_3_MEZZOGIORNO" localSheetId="1">#REF!</definedName>
    <definedName name="Tav_4_3_MEZZOGIORNO" localSheetId="22">#REF!</definedName>
    <definedName name="Tav_4_3_MEZZOGIORNO" localSheetId="0">#REF!</definedName>
    <definedName name="Tav_4_3_MEZZOGIORNO">#REF!</definedName>
    <definedName name="Tav_4_3_NE" localSheetId="1">#REF!</definedName>
    <definedName name="Tav_4_3_NE" localSheetId="22">#REF!</definedName>
    <definedName name="Tav_4_3_NE" localSheetId="0">#REF!</definedName>
    <definedName name="Tav_4_3_NE">#REF!</definedName>
    <definedName name="Tav_4_3_NO" localSheetId="1">#REF!</definedName>
    <definedName name="Tav_4_3_NO" localSheetId="22">#REF!</definedName>
    <definedName name="Tav_4_3_NO" localSheetId="0">#REF!</definedName>
    <definedName name="Tav_4_3_NO">#REF!</definedName>
    <definedName name="Tav_4_3_NORD" localSheetId="1">#REF!</definedName>
    <definedName name="Tav_4_3_NORD" localSheetId="22">#REF!</definedName>
    <definedName name="Tav_4_3_NORD" localSheetId="0">#REF!</definedName>
    <definedName name="Tav_4_3_NORD">#REF!</definedName>
    <definedName name="Tavola_2.15" localSheetId="1">#REF!</definedName>
    <definedName name="Tavola_2.15" localSheetId="22">#REF!</definedName>
    <definedName name="Tavola_2.15" localSheetId="0">#REF!</definedName>
    <definedName name="Tavola_2.15">#REF!</definedName>
    <definedName name="Tavola_2.17" localSheetId="1">#REF!</definedName>
    <definedName name="Tavola_2.17" localSheetId="22">#REF!</definedName>
    <definedName name="Tavola_2.17" localSheetId="0">#REF!</definedName>
    <definedName name="Tavola_2.17">#REF!</definedName>
    <definedName name="titolo_centrato">'[6]tav 1_1a'!$A$23:$O$23,'[6]tav 1_1a'!$A$40:$O$40</definedName>
    <definedName name="titolo_cetrato" localSheetId="1">#REF!</definedName>
    <definedName name="titolo_cetrato" localSheetId="22">#REF!</definedName>
    <definedName name="titolo_cetrato" localSheetId="0">#REF!</definedName>
    <definedName name="titolo_cetrato">#REF!</definedName>
    <definedName name="TOT" localSheetId="1">#REF!</definedName>
    <definedName name="TOT" localSheetId="16">#REF!</definedName>
    <definedName name="TOT" localSheetId="22">#REF!</definedName>
    <definedName name="TOT" localSheetId="0">#REF!</definedName>
    <definedName name="TOT">#REF!</definedName>
    <definedName name="wer" localSheetId="16">#REF!</definedName>
    <definedName name="wer">#REF!</definedName>
    <definedName name="yyy">'[3]popolazione'!$B$2:$N$104</definedName>
  </definedNames>
  <calcPr fullCalcOnLoad="1"/>
</workbook>
</file>

<file path=xl/sharedStrings.xml><?xml version="1.0" encoding="utf-8"?>
<sst xmlns="http://schemas.openxmlformats.org/spreadsheetml/2006/main" count="1006" uniqueCount="323">
  <si>
    <t xml:space="preserve">UFFICIO STUDI E STATISTICA </t>
  </si>
  <si>
    <t>CAMERA DI COMMERCIO DI LUCCA</t>
  </si>
  <si>
    <t>LO SPORTELLO PER L'INFORMAZIONE ECONOMICO-STATISTICA</t>
  </si>
  <si>
    <t>statistica@lu.camcom.it</t>
  </si>
  <si>
    <t>Settore Economico</t>
  </si>
  <si>
    <t/>
  </si>
  <si>
    <t>A Agricoltura, silvicoltura pesca</t>
  </si>
  <si>
    <t>B Estrazione di minerali da cave e miniere</t>
  </si>
  <si>
    <t>C Attività manifatturiere</t>
  </si>
  <si>
    <t>F Costruzioni</t>
  </si>
  <si>
    <t xml:space="preserve">H Trasporto e magazzinaggio </t>
  </si>
  <si>
    <t xml:space="preserve">I Attività dei servizi di alloggio e di ristorazione </t>
  </si>
  <si>
    <t>J Servizi di informazione e comunicazione</t>
  </si>
  <si>
    <t>K Attività finanziarie e assicurative</t>
  </si>
  <si>
    <t>L Attività immobiliari</t>
  </si>
  <si>
    <t>M Attività professionali, scientifiche e tecniche</t>
  </si>
  <si>
    <t>P Istruzione</t>
  </si>
  <si>
    <t xml:space="preserve">Q Sanità e assistenza sociale  </t>
  </si>
  <si>
    <t>S Altre attività di servizi</t>
  </si>
  <si>
    <t>X Imprese non classificate</t>
  </si>
  <si>
    <t>LUCCA</t>
  </si>
  <si>
    <t>PIANA DI LUCCA</t>
  </si>
  <si>
    <t>VERSILIA</t>
  </si>
  <si>
    <t>TOTALE PROVINCIA</t>
  </si>
  <si>
    <t>Unità Locali</t>
  </si>
  <si>
    <t>Addetti</t>
  </si>
  <si>
    <t>Lapideo</t>
  </si>
  <si>
    <t>TOTALE TOSCANA</t>
  </si>
  <si>
    <t>TOTALE ITALIA</t>
  </si>
  <si>
    <t>Tab. 1.3</t>
  </si>
  <si>
    <t>Tab. 1.5</t>
  </si>
  <si>
    <t>Tab. 1.4</t>
  </si>
  <si>
    <t>Tab. 1.6</t>
  </si>
  <si>
    <t>Tab. 1.7</t>
  </si>
  <si>
    <t>Tab. 1.10</t>
  </si>
  <si>
    <t>0583/976.623</t>
  </si>
  <si>
    <t>Fax:</t>
  </si>
  <si>
    <t>Telefono:</t>
  </si>
  <si>
    <t>e-mail:</t>
  </si>
  <si>
    <t>Imprese</t>
  </si>
  <si>
    <t>Addetti alle Imprese</t>
  </si>
  <si>
    <t>% Imprese Artigiane</t>
  </si>
  <si>
    <t>Calzaturiero</t>
  </si>
  <si>
    <t>Cartario</t>
  </si>
  <si>
    <t>Tab. 1.1</t>
  </si>
  <si>
    <t>Tab. 1.2</t>
  </si>
  <si>
    <t>U.L.</t>
  </si>
  <si>
    <t>Tab. 1.8</t>
  </si>
  <si>
    <t>Presenza Femminile</t>
  </si>
  <si>
    <t>Esclusiva</t>
  </si>
  <si>
    <t>Forte</t>
  </si>
  <si>
    <t>Maggioritaria</t>
  </si>
  <si>
    <t>TOTALE</t>
  </si>
  <si>
    <t xml:space="preserve">1 -  La struttura delle imprese </t>
  </si>
  <si>
    <t>Manifatturiero</t>
  </si>
  <si>
    <t>COPERTINA</t>
  </si>
  <si>
    <t>INDICE</t>
  </si>
  <si>
    <t>Settore</t>
  </si>
  <si>
    <t>-</t>
  </si>
  <si>
    <t>Incidenza % su totale imprese</t>
  </si>
  <si>
    <t>Presenza Giovanile</t>
  </si>
  <si>
    <t>Totale</t>
  </si>
  <si>
    <t>Presenza Straniera</t>
  </si>
  <si>
    <t>TOSCANA</t>
  </si>
  <si>
    <t>ITALIA</t>
  </si>
  <si>
    <t>Valori assoluti</t>
  </si>
  <si>
    <t>Imprese inattive</t>
  </si>
  <si>
    <t>Imprese sospese</t>
  </si>
  <si>
    <t>Imprese con procedure concorsuali</t>
  </si>
  <si>
    <t>Imprese in scioglimento/liquidazione</t>
  </si>
  <si>
    <t>TOTALE LOCALIZZAZIONI</t>
  </si>
  <si>
    <t>PROVINCIA DI LUCCA, TOSCANA, ITALIA</t>
  </si>
  <si>
    <t>Incidenza % su Toscana</t>
  </si>
  <si>
    <t>Società di capitali</t>
  </si>
  <si>
    <t>Società di persone</t>
  </si>
  <si>
    <t>Imprese individuali</t>
  </si>
  <si>
    <t>Altre forme</t>
  </si>
  <si>
    <t>Agricoltura e attività connesse</t>
  </si>
  <si>
    <t>Attività manifatturiere, energia, minerarie</t>
  </si>
  <si>
    <t>Costruzioni</t>
  </si>
  <si>
    <t>Commercio</t>
  </si>
  <si>
    <t>Turismo</t>
  </si>
  <si>
    <t>Trasporti e Spedizioni</t>
  </si>
  <si>
    <t>Assicurazioni e Credito</t>
  </si>
  <si>
    <t>Servizi alle imprese</t>
  </si>
  <si>
    <t>Altri settori</t>
  </si>
  <si>
    <t>Totale Imprese Classificate</t>
  </si>
  <si>
    <t>Fallimenti</t>
  </si>
  <si>
    <t>Italia</t>
  </si>
  <si>
    <t>a) fallimento</t>
  </si>
  <si>
    <t>b) liquidazione coatta amministrativa</t>
  </si>
  <si>
    <t>c) amministrazione giudiziaria, amministrazione controllata e amministrazione straordinaria</t>
  </si>
  <si>
    <t>d) concordato preventivo e concordato fallimentare</t>
  </si>
  <si>
    <t>e) bancarotta semplice e bancarotta fraudolenta</t>
  </si>
  <si>
    <t>f) stato di insolvenza</t>
  </si>
  <si>
    <t>g) accordi di ristrutturazione dei debiti</t>
  </si>
  <si>
    <t>Lucca</t>
  </si>
  <si>
    <t>Dr. Massimo Pazzarelli</t>
  </si>
  <si>
    <t>0583/976.658</t>
  </si>
  <si>
    <t>Società di capitale</t>
  </si>
  <si>
    <t>Con sede in provincia</t>
  </si>
  <si>
    <t>Con sede al di fuori della provincia</t>
  </si>
  <si>
    <t>Regione</t>
  </si>
  <si>
    <t>Area</t>
  </si>
  <si>
    <t>Estero</t>
  </si>
  <si>
    <t>PROVINCIA DI LUCCA</t>
  </si>
  <si>
    <t>E Fornitura di acqua; reti fognarie, attività di gestione</t>
  </si>
  <si>
    <t>Altopascio</t>
  </si>
  <si>
    <t>Capannori</t>
  </si>
  <si>
    <t>Montecarlo</t>
  </si>
  <si>
    <t>Pescaglia</t>
  </si>
  <si>
    <t>Porcari</t>
  </si>
  <si>
    <t>Villa Basilica</t>
  </si>
  <si>
    <t>Barga</t>
  </si>
  <si>
    <t>Coreglia Antelminelli</t>
  </si>
  <si>
    <t>Camaiore</t>
  </si>
  <si>
    <t>Massarosa</t>
  </si>
  <si>
    <t>Pietrasanta</t>
  </si>
  <si>
    <t>Seravezza</t>
  </si>
  <si>
    <t>Stazzema</t>
  </si>
  <si>
    <t>Viareggio</t>
  </si>
  <si>
    <t>Camporgiano</t>
  </si>
  <si>
    <t>Careggine</t>
  </si>
  <si>
    <t>Fosciandora</t>
  </si>
  <si>
    <t>Gallicano</t>
  </si>
  <si>
    <t>Minucciano</t>
  </si>
  <si>
    <t>Molazzana</t>
  </si>
  <si>
    <t>Pieve Fosciana</t>
  </si>
  <si>
    <t>Vagli Sotto</t>
  </si>
  <si>
    <t>Villa Collemandina</t>
  </si>
  <si>
    <t>Bagni di Lucca</t>
  </si>
  <si>
    <t>Borgo a Mozzano</t>
  </si>
  <si>
    <t>Forte dei Marmi</t>
  </si>
  <si>
    <t>Castelnuovo di Garfagnana</t>
  </si>
  <si>
    <t>Castiglione di Garfagnana</t>
  </si>
  <si>
    <t>Piazza al Serchio</t>
  </si>
  <si>
    <t>San Romano in Garfagnana</t>
  </si>
  <si>
    <t>IMPRESE ATTIVE</t>
  </si>
  <si>
    <t>Settore economico</t>
  </si>
  <si>
    <t>Numero medio degli Addetti</t>
  </si>
  <si>
    <t>Forma giuridica</t>
  </si>
  <si>
    <t>Iscrizioni</t>
  </si>
  <si>
    <t>Cessazioni</t>
  </si>
  <si>
    <t>Cessazioni non d'ufficio</t>
  </si>
  <si>
    <t>LUCCA, TOSCANA E ITALIA</t>
  </si>
  <si>
    <t>D Fornitura di energia elettrica, gas, vapore e aria condizionata</t>
  </si>
  <si>
    <t>G Commercio all'ingrosso e al dettaglio; riparazione di autoveicoli</t>
  </si>
  <si>
    <t>N Noleggio, agenzie di viaggio, servizi di supporto alle imprese</t>
  </si>
  <si>
    <t>R Attività artistiche, sportive, di intrattenimento e divertimento</t>
  </si>
  <si>
    <t>PROVINCIA DI LUCCA, TOSCANA E ITALIA</t>
  </si>
  <si>
    <t>Forma Giuridica</t>
  </si>
  <si>
    <t>Nota:</t>
  </si>
  <si>
    <t>Status</t>
  </si>
  <si>
    <t>ISCRIZIONI e CESSAZIONI di IMPRESE per SETTORE  ECONOMICO</t>
  </si>
  <si>
    <t>Note:</t>
  </si>
  <si>
    <r>
      <t xml:space="preserve">Per </t>
    </r>
    <r>
      <rPr>
        <b/>
        <sz val="9"/>
        <color indexed="8"/>
        <rFont val="Arial"/>
        <family val="2"/>
      </rPr>
      <t>imprese straniere</t>
    </r>
    <r>
      <rPr>
        <sz val="9"/>
        <color indexed="8"/>
        <rFont val="Arial"/>
        <family val="2"/>
      </rPr>
      <t xml:space="preserve"> si intendono le imprese in cui partecipazione di persone non nate in Italia risulta complessivamente superiore al 50% mediando le composizioni di quote di partecipazione e cariche attribuite.</t>
    </r>
  </si>
  <si>
    <t>Tab. 1.11</t>
  </si>
  <si>
    <t>Tab. 1.12</t>
  </si>
  <si>
    <t>Tab. 1.14</t>
  </si>
  <si>
    <t>Tab. 1.13</t>
  </si>
  <si>
    <t>Tab. 1.15</t>
  </si>
  <si>
    <t>Tab. 1.16</t>
  </si>
  <si>
    <t>Tab. 1.17</t>
  </si>
  <si>
    <t>Tab. 1.18</t>
  </si>
  <si>
    <t>Tab. 1.19</t>
  </si>
  <si>
    <t>Tab. 1.20</t>
  </si>
  <si>
    <t>Tab. 2.1</t>
  </si>
  <si>
    <r>
      <t xml:space="preserve">La </t>
    </r>
    <r>
      <rPr>
        <b/>
        <sz val="9"/>
        <rFont val="Arial"/>
        <family val="2"/>
      </rPr>
      <t>nazionalità dell'impresa</t>
    </r>
    <r>
      <rPr>
        <sz val="9"/>
        <rFont val="Arial"/>
        <family val="2"/>
      </rPr>
      <t xml:space="preserve"> è dedotta da quella posseduta dalla maggioranza della popolazione prese in considerazione ai fini della classificazione dell'impresa. </t>
    </r>
  </si>
  <si>
    <t>TAVOLE ANNUALI</t>
  </si>
  <si>
    <t>Numero imprese, addetti e unità locali della provincia di Lucca</t>
  </si>
  <si>
    <t>1 -  LA STRUTTURA DELLE IMPRESE</t>
  </si>
  <si>
    <t>Nelle Altre Forme rientrano le Cooperative, le Società Consortili, le Persone Fisiche, ecc..</t>
  </si>
  <si>
    <t>PROVINCIA DI LUCCA e ITALIA</t>
  </si>
  <si>
    <r>
      <t xml:space="preserve">Il </t>
    </r>
    <r>
      <rPr>
        <b/>
        <sz val="9"/>
        <rFont val="Arial"/>
        <family val="2"/>
      </rPr>
      <t>grado di imprenditorialità straniera</t>
    </r>
    <r>
      <rPr>
        <sz val="9"/>
        <rFont val="Arial"/>
        <family val="2"/>
      </rPr>
      <t xml:space="preserve"> viene definito in base alla maggiore o minore partecipazione di persone non nate in Italia negli organi di controllo e nelle quote di proprietà dell'impresa. In particolare il grado di partecipazione straniera è desunto dalla natura giuridica dell'impresa, dall'eventuale quota di capitale sociale detenuta e dalla percentuale di stranieri presenti tra gli amministratori o titolari o soci dell'impresa secondo i criteri condivisi definiti nella tabella sotto indicata, sulla cui base viene fornita la classificazione del grado di presenza in: maggioritaria, forte ed esclusiva. </t>
    </r>
  </si>
  <si>
    <t>Fonte: Elaborazioni Ufficio Studi e Statistica della Camera di Commercio di Lucca su dati Infocamere-Stockview</t>
  </si>
  <si>
    <t>VALORI %</t>
  </si>
  <si>
    <r>
      <t xml:space="preserve">Si considerano </t>
    </r>
    <r>
      <rPr>
        <b/>
        <sz val="8"/>
        <color indexed="8"/>
        <rFont val="Arial"/>
        <family val="2"/>
      </rPr>
      <t xml:space="preserve">"Imprese femminili" </t>
    </r>
    <r>
      <rPr>
        <sz val="8"/>
        <color indexed="8"/>
        <rFont val="Arial"/>
        <family val="2"/>
      </rPr>
      <t xml:space="preserve">le imprese partecipate in prevalenza da </t>
    </r>
    <r>
      <rPr>
        <b/>
        <sz val="8"/>
        <color indexed="8"/>
        <rFont val="Arial"/>
        <family val="2"/>
      </rPr>
      <t>donne</t>
    </r>
    <r>
      <rPr>
        <sz val="8"/>
        <color indexed="8"/>
        <rFont val="Arial"/>
        <family val="2"/>
      </rPr>
      <t>.</t>
    </r>
  </si>
  <si>
    <r>
      <t xml:space="preserve">Il </t>
    </r>
    <r>
      <rPr>
        <b/>
        <sz val="8"/>
        <rFont val="Arial"/>
        <family val="2"/>
      </rPr>
      <t>grado di partecipazione</t>
    </r>
    <r>
      <rPr>
        <sz val="8"/>
        <rFont val="Arial"/>
        <family val="2"/>
      </rPr>
      <t xml:space="preserve"> di genere è desunto dalla natura giuridica dell'impresa, dall'eventuale quota di capitale sociale detenuta da ciascun socio donna e dalla percentuale di donne presenti tra gli amministratori o titolari o soci dell'impresa.</t>
    </r>
  </si>
  <si>
    <r>
      <t xml:space="preserve">In generale si considerano </t>
    </r>
    <r>
      <rPr>
        <b/>
        <sz val="8"/>
        <rFont val="Arial"/>
        <family val="2"/>
      </rPr>
      <t>femminili</t>
    </r>
    <r>
      <rPr>
        <sz val="8"/>
        <rFont val="Arial"/>
        <family val="2"/>
      </rPr>
      <t xml:space="preserve"> le imprese la cui partecipazione di donne risulta complessivamente superiore al 50% mediando le composizioni di quote di partecipazione e di cariche amministrative detenute da donne, per tipologia di impresa, in base ai criteri definiti nella tabella sotto indicata.</t>
    </r>
  </si>
  <si>
    <r>
      <t xml:space="preserve">Il </t>
    </r>
    <r>
      <rPr>
        <b/>
        <sz val="8"/>
        <rFont val="Arial"/>
        <family val="2"/>
      </rPr>
      <t>grado di imprenditorialità femminile</t>
    </r>
    <r>
      <rPr>
        <sz val="8"/>
        <rFont val="Arial"/>
        <family val="2"/>
      </rPr>
      <t xml:space="preserve"> viene definito in base alla maggiore o minore partecipazione delle donne negli organi di controllo e nelle quote di proprietà dell'impresa.</t>
    </r>
  </si>
  <si>
    <r>
      <t xml:space="preserve">Per </t>
    </r>
    <r>
      <rPr>
        <b/>
        <sz val="9.5"/>
        <color indexed="8"/>
        <rFont val="Arial"/>
        <family val="2"/>
      </rPr>
      <t>imprese giovanili</t>
    </r>
    <r>
      <rPr>
        <sz val="9.5"/>
        <color indexed="8"/>
        <rFont val="Arial"/>
        <family val="2"/>
      </rPr>
      <t xml:space="preserve"> si intendono le imprese in cui partecipazione di persone “fino a 35 anni” risulta complessivamente superiore al 50% mediando le composizioni di quote di partecipazione e cariche attribuite. 
</t>
    </r>
  </si>
  <si>
    <r>
      <t xml:space="preserve">Il </t>
    </r>
    <r>
      <rPr>
        <b/>
        <sz val="9.5"/>
        <rFont val="Arial"/>
        <family val="2"/>
      </rPr>
      <t>grado di imprenditorialità giovanile</t>
    </r>
    <r>
      <rPr>
        <sz val="9.5"/>
        <rFont val="Arial"/>
        <family val="2"/>
      </rPr>
      <t xml:space="preserve"> viene definito in base alla maggiore o minore partecipazione di giovani negli organi di controllo e nelle quote di proprietà dell'impresa. In particolare il grado di partecipazione giovanile è desunto dalla natura giuridica dell'impresa, dall'eventuale quota di capitale sociale detenuta da ciascun socio di età inferiore ai 35 anni e dalla percentuale di giovani presenti tra gli amministratori o titolari o soci dell'impresa secondo i criteri condivisi definiti nella tabella sotto indicata, sulla cui base viene fornita la classificazione del grado di presenza in: maggioritaria, forte ed esclusiva. </t>
    </r>
  </si>
  <si>
    <t>Per ulteriori informazioni e approfondimenti</t>
  </si>
  <si>
    <t>PROVINCIA DI LUCCA, TOSCANA e ITALIA</t>
  </si>
  <si>
    <t>2 - I PRINCIPALI SETTORI DELLA PROVINCIA (Calzaturiero, Cartario, Lapideo, Meccanica, Nautica)</t>
  </si>
  <si>
    <t>Meccanica</t>
  </si>
  <si>
    <t>Nautica</t>
  </si>
  <si>
    <t>INDICE DELLE TAVOLE</t>
  </si>
  <si>
    <t>DATI STRUTTURALI</t>
  </si>
  <si>
    <t>Fonte: Elaborazioni Ufficio Studi e Statistica della Camera di Commercio di Lucca su dati Infocamere</t>
  </si>
  <si>
    <t>Capo Ufficio:</t>
  </si>
  <si>
    <r>
      <t xml:space="preserve">Per </t>
    </r>
    <r>
      <rPr>
        <b/>
        <sz val="9.5"/>
        <color indexed="8"/>
        <rFont val="Arial"/>
        <family val="2"/>
      </rPr>
      <t>imprese straniere</t>
    </r>
    <r>
      <rPr>
        <sz val="9.5"/>
        <color indexed="8"/>
        <rFont val="Arial"/>
        <family val="2"/>
      </rPr>
      <t xml:space="preserve"> si intendono le imprese in cui partecipazione di persone non nate in Italia risulta complessivamente superiore al 50% mediando le composizioni di quote di partecipazione e cariche attribuite.</t>
    </r>
  </si>
  <si>
    <r>
      <t xml:space="preserve">La </t>
    </r>
    <r>
      <rPr>
        <b/>
        <sz val="9.5"/>
        <rFont val="Arial"/>
        <family val="2"/>
      </rPr>
      <t>nazionalità dell'impresa</t>
    </r>
    <r>
      <rPr>
        <sz val="9.5"/>
        <rFont val="Arial"/>
        <family val="2"/>
      </rPr>
      <t xml:space="preserve"> è dedotta da quella posseduta dalla maggioranza della popolazione prese in considerazione ai fini della classificazione dell'impresa. </t>
    </r>
  </si>
  <si>
    <r>
      <t xml:space="preserve">Il </t>
    </r>
    <r>
      <rPr>
        <b/>
        <sz val="9.5"/>
        <rFont val="Arial"/>
        <family val="2"/>
      </rPr>
      <t>grado di imprenditorialità straniera</t>
    </r>
    <r>
      <rPr>
        <sz val="9.5"/>
        <rFont val="Arial"/>
        <family val="2"/>
      </rPr>
      <t xml:space="preserve"> viene definito in base alla maggiore o minore partecipazione di persone non nate in Italia negli organi di controllo e nelle quote di proprietà dell'impresa. In particolare il grado di partecipazione straniera è desunto dalla natura giuridica dell'impresa, dall'eventuale quota di capitale sociale detenuta e dalla percentuale di stranieri presenti tra gli amministratori o titolari o soci dell'impresa secondo i criteri condivisi definiti nella tabella sotto indicata, sulla cui base viene fornita la classificazione del grado di presenza in: maggioritaria, forte ed esclusiva. </t>
    </r>
  </si>
  <si>
    <t>ARTIGIANATO: IMPRESE ATTIVE e ADDETTI per FORMA GIURIDICA</t>
  </si>
  <si>
    <t>ARTIGIANATO: IMPRESE ATTIVE e ADDETTI per SETTORE ECONOMICO</t>
  </si>
  <si>
    <t>IMPRESE ATTIVE, ADDETTI e U.L. per FORMA GIURIDICA</t>
  </si>
  <si>
    <t>IMPRESE ATTIVE FEMMINILI secondo il GRADO di PRESENZA, per SETTORE ECONOMICO</t>
  </si>
  <si>
    <t>IMPRESE ATTIVE STRANIERE secondo il GRADO di PRESENZA, per SETTORE ECONOMICO</t>
  </si>
  <si>
    <t>2 - I principali Settori della provincia (Calzaturiero, Cartario, Lapideo, Meccanica, Nautica)</t>
  </si>
  <si>
    <t>3 - Guida all'analisi</t>
  </si>
  <si>
    <t>Registro delle Imprese</t>
  </si>
  <si>
    <t xml:space="preserve">Impresa iscritta al Registro delle Imprese e non cessata. Si considerano registrate le imprese attive, inattive, sospese, liquidate, fallite e con procedure concorsuali in atto. </t>
  </si>
  <si>
    <t xml:space="preserve">Impresa iscritta al Registro delle Imprese che non ha ancora iniziato l'attività o pur avendola iniziata non ha denunciato la data di inizio attività. </t>
  </si>
  <si>
    <t>Impresa iscritta al Registro delle Imprese avente in atto una procedura fallimentare non revocata.</t>
  </si>
  <si>
    <t>Impresa iscritta al Registro delle Imprese avente in atto una procedura non revocata non di tipo fallimentare.</t>
  </si>
  <si>
    <t>Unità locale</t>
  </si>
  <si>
    <t xml:space="preserve">Le imprese possono essere istituite ed operare in unico luogo, ovvero in luoghi diversi mediante varie unità locali. Le unità locali, create nella stessa o in diverse province, assumono rilevanza giuridica diversa a seconda delle funzioni che vengono loro attribuite dall'imprenditore. Nella pratica gli operatori economici adottano liberamente varie definizioni: filiale, succursale, agenzia, ufficio di rappresentanza, deposito, magazzino, negozio, ecc.. </t>
  </si>
  <si>
    <t>Imprese che si sono iscritte al Registro delle Imprese nel periodo in esame. L'individuazione di una nuova imprese non tiene conto della effettiva data di iscrizione ma solo del momento in cui l'impresa viene caricata nel registro informatico.</t>
  </si>
  <si>
    <t>Imprese che hanno cessato l'attività nel periodo in esame. L'individuazione di una cessazione non tiene conto della effettiva data di cessazione ma solo del momento in cui la cessazione viene caricata nel registro informatico.</t>
  </si>
  <si>
    <t xml:space="preserve">Il Registro delle Imprese, previsto dal Codice civile del 1942 è stato costituito -con la legge n. 580 del 29 dicembre 1993, che prevedeva il riordino delle Camere di Commercio- come un registro informatico, gestito delle Camere di Commercio, retto da un Conservatore (un dirigente della Camera di Commercio) e posto sotto la vigilanza di un Giudice, delegato dal Presidente del Tribunale territorialmente competente. Tutti i soggetti che svolgono un'attività economica sono tenuti all'iscrizione nel Registro o ad essere annotati in apposite sezioni speciali di esso. Il Registro Imprese si articola in una sezione ordinaria, in quattro sezioni speciali e nel REA (Repertorio delle notizie Economiche e Amministrative). </t>
  </si>
  <si>
    <t>A partire dal 1° trimestre 2008 si considerano gli addetti complessivi di impresa dichiarati dalle imprese stesse in fase di iscrizione/modifica o forniti da fonti esterne al sistema camerale, come attualmente disponibili nel Registro Imprese. L'informazione sugli addetti di impresa si configura come parametro dimensionale d'impresa e non ha alcun riferimento con il livello di occupazione nel territorio. Gli addetti possono essere "indipendenti" (familiari) nel caso in cui sussista un rapporto di parentela con il titolare dell'impresa; inoltre vengono considerati indipendenti anche i collaboratori, i soci o contitolari che non siano a libro paga. Gli altri addetti vengono denominati "dipendenti" (subordinati).</t>
  </si>
  <si>
    <t>3 - GUIDA ALL'ANALISI</t>
  </si>
  <si>
    <t>Impresa iscritta al Registro delle Imprese che esercita l'attività; è una impresa il cui stato dell'attività indica che è attiva. Lo stato di attività si deriva dalle seguenti condizioni: l'impresa non deve risultare inattiva o cessata o sospesa o liquidata o fallita o con procedure concorsuali aperte.</t>
  </si>
  <si>
    <t xml:space="preserve">Impresa iscritta al Registro delle Imprese che ha sospeso temporaneamente l'attività. Sono incluse le disposizioni dell'autorità amministrativa (sanitaria, di Pubblica Sicurezza, di polizia locale) e giudiziaria, mentre sono escluse le sospensioni di attività di breve periodo e quelle concernenti attività stagionali. </t>
  </si>
  <si>
    <t xml:space="preserve">Altre forme </t>
  </si>
  <si>
    <t>Totale imprese</t>
  </si>
  <si>
    <r>
      <t>Impresa registrata</t>
    </r>
    <r>
      <rPr>
        <sz val="10"/>
        <rFont val="Arial"/>
        <family val="2"/>
      </rPr>
      <t xml:space="preserve"> </t>
    </r>
  </si>
  <si>
    <r>
      <t>Impresa attiva</t>
    </r>
    <r>
      <rPr>
        <sz val="10"/>
        <rFont val="Arial"/>
        <family val="2"/>
      </rPr>
      <t xml:space="preserve"> </t>
    </r>
  </si>
  <si>
    <r>
      <t>Impresa inattiva</t>
    </r>
    <r>
      <rPr>
        <sz val="10"/>
        <rFont val="Arial"/>
        <family val="2"/>
      </rPr>
      <t xml:space="preserve"> </t>
    </r>
  </si>
  <si>
    <r>
      <t>Impresa sospesa</t>
    </r>
    <r>
      <rPr>
        <sz val="10"/>
        <rFont val="Arial"/>
        <family val="2"/>
      </rPr>
      <t xml:space="preserve"> </t>
    </r>
  </si>
  <si>
    <r>
      <t>Impresa in fallimento o 'con Procedure Concorsuali'</t>
    </r>
    <r>
      <rPr>
        <sz val="10"/>
        <rFont val="Arial"/>
        <family val="2"/>
      </rPr>
      <t xml:space="preserve"> </t>
    </r>
  </si>
  <si>
    <r>
      <t>Impresa in liquidazione o 'in Scioglimento o Liquidazione'</t>
    </r>
    <r>
      <rPr>
        <sz val="10"/>
        <rFont val="Arial"/>
        <family val="2"/>
      </rPr>
      <t xml:space="preserve"> </t>
    </r>
  </si>
  <si>
    <r>
      <t>Addetti</t>
    </r>
    <r>
      <rPr>
        <sz val="10"/>
        <rFont val="Arial"/>
        <family val="2"/>
      </rPr>
      <t xml:space="preserve"> </t>
    </r>
  </si>
  <si>
    <r>
      <t>Iscrizioni</t>
    </r>
    <r>
      <rPr>
        <sz val="10"/>
        <rFont val="Arial"/>
        <family val="2"/>
      </rPr>
      <t xml:space="preserve"> </t>
    </r>
  </si>
  <si>
    <r>
      <t>Cessazioni</t>
    </r>
    <r>
      <rPr>
        <sz val="10"/>
        <rFont val="Arial"/>
        <family val="2"/>
      </rPr>
      <t xml:space="preserve"> </t>
    </r>
  </si>
  <si>
    <r>
      <t>Guida all</t>
    </r>
    <r>
      <rPr>
        <b/>
        <sz val="16"/>
        <color indexed="12"/>
        <rFont val="Arial"/>
        <family val="2"/>
      </rPr>
      <t>’analisi</t>
    </r>
  </si>
  <si>
    <t>IMPRESE REGISTRATE</t>
  </si>
  <si>
    <t>Unità locali registrate (non sedi)</t>
  </si>
  <si>
    <t>Fabbriche di Vergemoli</t>
  </si>
  <si>
    <t>VALLE DEL SERCHIO</t>
  </si>
  <si>
    <t>Tab. 1.9</t>
  </si>
  <si>
    <t>IMPRESE GIOVANILI secondo il GRADO di PRESENZA, per SETTORE ECONOMICO</t>
  </si>
  <si>
    <r>
      <t xml:space="preserve">Per </t>
    </r>
    <r>
      <rPr>
        <b/>
        <sz val="9"/>
        <color indexed="8"/>
        <rFont val="Arial"/>
        <family val="2"/>
      </rPr>
      <t>imprese giovanili</t>
    </r>
    <r>
      <rPr>
        <sz val="9"/>
        <color indexed="8"/>
        <rFont val="Arial"/>
        <family val="2"/>
      </rPr>
      <t xml:space="preserve"> si intendono le imprese in cui partecipazione di persone “fino a 35 anni” risulta complessivamente superiore al 50% mediando le composizioni di quote di partecipazione e cariche attribuite. 
</t>
    </r>
  </si>
  <si>
    <r>
      <t xml:space="preserve">Il </t>
    </r>
    <r>
      <rPr>
        <b/>
        <sz val="9"/>
        <rFont val="Arial"/>
        <family val="2"/>
      </rPr>
      <t>grado di imprenditorialità giovanile</t>
    </r>
    <r>
      <rPr>
        <sz val="9"/>
        <rFont val="Arial"/>
        <family val="2"/>
      </rPr>
      <t xml:space="preserve"> viene definito in base alla maggiore o minore partecipazione di giovani negli organi di controllo e nelle quote di proprietà dell'impresa. In particolare il grado di partecipazione giovanile è desunto dalla natura giuridica dell'impresa, dall'eventuale quota di capitale sociale detenuta da ciascun socio di età inferiore ai 35 anni e dalla percentuale di giovani presenti tra gli amministratori o titolari o soci dell'impresa secondo i criteri condivisi definiti nella tabella sotto indicata, sulla cui base viene fornita la classificazione del grado di presenza in: maggioritaria, forte ed esclusiva. </t>
    </r>
  </si>
  <si>
    <r>
      <t xml:space="preserve">Si considerano </t>
    </r>
    <r>
      <rPr>
        <b/>
        <sz val="8.5"/>
        <color indexed="8"/>
        <rFont val="Arial"/>
        <family val="2"/>
      </rPr>
      <t xml:space="preserve">"Imprese femminili" </t>
    </r>
    <r>
      <rPr>
        <sz val="8.5"/>
        <color indexed="8"/>
        <rFont val="Arial"/>
        <family val="2"/>
      </rPr>
      <t xml:space="preserve">le imprese partecipate in prevalenza da </t>
    </r>
    <r>
      <rPr>
        <b/>
        <sz val="8.5"/>
        <color indexed="8"/>
        <rFont val="Arial"/>
        <family val="2"/>
      </rPr>
      <t>donne</t>
    </r>
    <r>
      <rPr>
        <sz val="8.5"/>
        <color indexed="8"/>
        <rFont val="Arial"/>
        <family val="2"/>
      </rPr>
      <t>.</t>
    </r>
  </si>
  <si>
    <r>
      <t xml:space="preserve">Il </t>
    </r>
    <r>
      <rPr>
        <b/>
        <sz val="8.5"/>
        <rFont val="Arial"/>
        <family val="2"/>
      </rPr>
      <t>grado di partecipazione</t>
    </r>
    <r>
      <rPr>
        <sz val="8.5"/>
        <rFont val="Arial"/>
        <family val="2"/>
      </rPr>
      <t xml:space="preserve"> di genere è desunto dalla natura giuridica dell'impresa, dall'eventuale quota di capitale sociale detenuta da ciascun socio donna e dalla percentuale di donne presenti tra gli amministratori o titolari o soci dell'impresa.</t>
    </r>
  </si>
  <si>
    <r>
      <t xml:space="preserve">In generale si considerano </t>
    </r>
    <r>
      <rPr>
        <b/>
        <sz val="8.5"/>
        <rFont val="Arial"/>
        <family val="2"/>
      </rPr>
      <t>femminili</t>
    </r>
    <r>
      <rPr>
        <sz val="8.5"/>
        <rFont val="Arial"/>
        <family val="2"/>
      </rPr>
      <t xml:space="preserve"> le imprese la cui partecipazione di donne risulta complessivamente superiore al 50% mediando le composizioni di quote di partecipazione e di cariche amministrative detenute da donne, per tipologia di impresa, in base ai criteri definiti nella tabella sotto indicata.</t>
    </r>
  </si>
  <si>
    <r>
      <t xml:space="preserve">Il </t>
    </r>
    <r>
      <rPr>
        <b/>
        <sz val="8.5"/>
        <rFont val="Arial"/>
        <family val="2"/>
      </rPr>
      <t>grado di imprenditorialità femminile</t>
    </r>
    <r>
      <rPr>
        <sz val="8.5"/>
        <rFont val="Arial"/>
        <family val="2"/>
      </rPr>
      <t xml:space="preserve"> viene definito in base alla maggiore o minore partecipazione delle donne negli organi di controllo e nelle quote di proprietà dell'impresa.</t>
    </r>
  </si>
  <si>
    <t>Tab. 1.9 - IMPRESE ATTIVE GIOVANILI secondo il GRADO di PRESENZA, per SETTORE ECONOMICO</t>
  </si>
  <si>
    <t xml:space="preserve">Numero di imprese, addetti e unità locali della provincia di Lucca per natura giuridica, settore economico, area territoriale, appartenenza all'Albo Artigiano, presenza femminile, giovanile e straniera </t>
  </si>
  <si>
    <t>Area Territoriale</t>
  </si>
  <si>
    <t>Nelle Altre Forme rientrano le Cooperative, le Società Consortili, ecc.</t>
  </si>
  <si>
    <t>Sillano Giuncugnano</t>
  </si>
  <si>
    <t>ISCRIZIONI E CESSAZIONI DI IMPRESE PER COMUNE E AREA TERRITORIALE</t>
  </si>
  <si>
    <t>Comune e area territoriale</t>
  </si>
  <si>
    <t xml:space="preserve">Fonte: Elaborazioni Ufficio Studi e Statistica della Camera di Commercio di Lucca su dati Infocamere </t>
  </si>
  <si>
    <t>Scioglimenti e liquidazioni volontarie</t>
  </si>
  <si>
    <t>L'incidenza è calcolata rispetto alle imprese registrate ad inizio anno.</t>
  </si>
  <si>
    <t>ARTIGIANATO: IMPRESE ATTIVE e ADDETTI per AREA TERRITORIALE</t>
  </si>
  <si>
    <t>IMPRESE ATTIVE FEMMINILI secondo il GRADO di PRESENZA, per AREA TERRITORIALE</t>
  </si>
  <si>
    <t>IMPRESE ATTIVE GIOVANILI secondo il GRADO di PRESENZA, per AREA TERRITORIALE</t>
  </si>
  <si>
    <t>IMPRESE ATTIVE STRANIERE secondo il GRADO di PRESENZA, per AREA TERRITORIALE</t>
  </si>
  <si>
    <t>Con l'unione dei comuni di Fabbriche di Vallico e Vergemoli, dal 1/1/2014 è istituito il Comune di Fabbriche di Vergemoli (L.R. 30 luglio 2013, n. 43)
Con l'unione dei comuni di Sillano e Giuncugnano a decorrere dal 1° gennaio 2015 è istituito il comune di Sillano Giuncugnano (L.R. 24 novembre 2014, n. 71).
Non sono più disponibili quindi i dati distinti per Media Valle e Garfagnana che sono aggregati nell'area territoriale della Valle del Serchio.</t>
  </si>
  <si>
    <t>-Con l'unione dei comuni di Fabbriche di Vallico e Vergemoli, dal 1/1/2014 è istituito il Comune di Fabbriche di Vergemoli (L.R. 30 luglio 2013, n. 43)
-Con l'unione dei comuni di Sillano e Giuncugnano a decorrere dal 1° gennaio 2015 è istituito il comune di Sillano Giuncugnano (L.R. 24 novembre 2014, n. 71).
-Non sono più disponibili quindi i dati distinti per Media Valle e Garfagnana che sono aggregati nell'area territoriale della Valle del Serchio.</t>
  </si>
  <si>
    <t>Totale Unità Locali Classificate</t>
  </si>
  <si>
    <t>Totale unità locali</t>
  </si>
  <si>
    <t>Unità locali con sede nella stessa provincia</t>
  </si>
  <si>
    <t>Unità locali con sede nella regione</t>
  </si>
  <si>
    <t>Unità locali con sede nell'area</t>
  </si>
  <si>
    <t>Unità locali con sede in Italia</t>
  </si>
  <si>
    <t>Unità locali con sede all'estero</t>
  </si>
  <si>
    <t>IMPRESE ATTIVE, ADDETTI e UNITÀ LOCALI per AREA TERRITORIALE</t>
  </si>
  <si>
    <t>IMPRESE ATTIVE, ADDETTI e UNITÀ LOCALI per SETTORE ECONOMICO</t>
  </si>
  <si>
    <t>IMPRESE ATTIVE, ADDETTI e UNITÀ LOCALI nei PRINCIPALI SETTORI della PROVINCIA di LUCCA</t>
  </si>
  <si>
    <t>Concordati e accordi</t>
  </si>
  <si>
    <t>PROCEDURE CONCORSUALI, SCIOGLIMENTI E LIQUIDAZIONI APERTE per FORMA GIURIDICA e VARIAZIONI PERCENTUALI</t>
  </si>
  <si>
    <t>Iscritte nel 2016</t>
  </si>
  <si>
    <t>Anno 2018</t>
  </si>
  <si>
    <t>Iscritte nel 2017</t>
  </si>
  <si>
    <t>AGGIORNATO AL I TRIMESTRE 2020</t>
  </si>
  <si>
    <t>Aggiornamento al I TRIMESTRE 2020</t>
  </si>
  <si>
    <t>TASSO DI SOPRAVVIVENZA DELLE IMPRESE ISCRITTE NEGLI ANNI 2016, 2017 E 2018 A UNO, DUE E TRE ANNI PER FORMA GIURIDICA</t>
  </si>
  <si>
    <t>Iscritte nel 2018</t>
  </si>
  <si>
    <t xml:space="preserve">Il tasso di sopravvivenza è calcolato come rapporto tra il numero di imprese attive nate in t e sopravvissute in t+n e il numero di iscrizioni nell'anno t.
</t>
  </si>
  <si>
    <t>TASSO di SOPRAVVIVENZA delle IMPRESE ISCRITTE negli ANNI 2016, 2017 e 2018 a UNO, DUE e TRE ANNI per SETTORE ECONOMICO</t>
  </si>
  <si>
    <t>97,1</t>
  </si>
  <si>
    <t xml:space="preserve"> 93,3 </t>
  </si>
  <si>
    <t>89,5</t>
  </si>
  <si>
    <t xml:space="preserve"> 78,5 </t>
  </si>
  <si>
    <t>82,2</t>
  </si>
  <si>
    <t xml:space="preserve"> 73,7 </t>
  </si>
  <si>
    <t>87,2</t>
  </si>
  <si>
    <t xml:space="preserve"> 77,6 </t>
  </si>
  <si>
    <t>90,4</t>
  </si>
  <si>
    <t xml:space="preserve"> 72,8 </t>
  </si>
  <si>
    <t>97,2</t>
  </si>
  <si>
    <t xml:space="preserve"> 97,2 </t>
  </si>
  <si>
    <t>79,1</t>
  </si>
  <si>
    <t xml:space="preserve"> 66,3 </t>
  </si>
  <si>
    <t>90,9</t>
  </si>
  <si>
    <t xml:space="preserve"> 78,3 </t>
  </si>
  <si>
    <t xml:space="preserve"> 79,4 </t>
  </si>
  <si>
    <t>88,2</t>
  </si>
  <si>
    <t xml:space="preserve"> 77,4 </t>
  </si>
  <si>
    <t>Per imprese classificate si intendono le imprese con un codice di attività economica associato.</t>
  </si>
  <si>
    <t xml:space="preserve"> </t>
  </si>
  <si>
    <t>ANNO 2019</t>
  </si>
  <si>
    <t>Var.% 2019/18</t>
  </si>
  <si>
    <t>Var.% Italia 2019/18</t>
  </si>
  <si>
    <t>Si considerano procedure concorsuali i seguenti procedimenti sulle imprese:</t>
  </si>
  <si>
    <t>IMPRESE REGISTRATE per STATUS al 31/12/2019</t>
  </si>
  <si>
    <t>Var % 2019/18</t>
  </si>
  <si>
    <t>Imprese attive: Insieme delle imprese registrate che risultano avere almeno un'attività economica in esercizio e non avere procedure concorsuali o di liquidazione nel periodo considerato.</t>
  </si>
  <si>
    <t>Impresa inattiva: Società iscritta al Registro delle Imprese che non ha ancora iniziato l'attività o pur avendola iniziata non ha denunciato la data di inizio attività.</t>
  </si>
  <si>
    <t>Imprese registrate: Insieme delle imprese non cessate presenti nel Registro Imprese nel periodo considerato: imprese attive, inattive, sospese, in liquidazione e/o con procedure concorsuali.</t>
  </si>
  <si>
    <t>Localizzazioni: Insieme di Sedi e Unità locali presenti nel territorio oggetto dell’analisi.</t>
  </si>
  <si>
    <t>LOCALIZZAZIONI, IMPRESE e UNITÀ LOCALI ATTIVE al 31/12/2019</t>
  </si>
  <si>
    <t>Var % Totale
2019/18</t>
  </si>
  <si>
    <t>UNITÀ LOCALI di IMPRESE ATTIVE al 31/12/2019 per SETTORE ECONOMICO e UBICAZIONE della SEDE</t>
  </si>
  <si>
    <t>Anno 2019</t>
  </si>
  <si>
    <t>Al 31 marzo 2020</t>
  </si>
  <si>
    <t>Var % 31-3-2020/31-3-2019</t>
  </si>
  <si>
    <t>31-3-2020</t>
  </si>
  <si>
    <t>31-3-2019</t>
  </si>
  <si>
    <t>Impresa sospesa: Impresa iscritta al Registro delle Imprese che ha sospeso temporaneamente l'attività; sono incluse le disposizioni dell'autorità amministrativa (sanitaria, di Pubblica Sicurezza, di polizia locale) e giudiziaria. Sono escluse invece le sospensioni di attività di breve periodo e quelle concernenti attività stagionali.</t>
  </si>
  <si>
    <t>Var. % 2019/18</t>
  </si>
  <si>
    <t>Note2:</t>
  </si>
  <si>
    <t>Nel 2014 è stata introdotta una modifica all'algoritmo utilizzato per la determinazione del grado di partecipazione femminile delle società di persone. Ciò determina l’impossibilità di comparare la serie dei dati relativi a periodi successivi al 1° gennaio 2014, con quelli precedenti.</t>
  </si>
  <si>
    <t>Con l'unione dei comuni di Fabbriche di Vallico e Vergemoli, dal 1/1/2014 è istituito il Comune di Fabbriche di Vergemoli (L.R. 30 luglio 2013, n. 43)</t>
  </si>
  <si>
    <t>Con l'unione dei comuni di Sillano e Giuncugnano a decorrere dal 1° gennaio 2015 è istituito il comune di Sillano Giuncugnano (L.R. 24 novembre 2014, n. 71</t>
  </si>
  <si>
    <t>Non sono più disponibili quindi i dati distinti per Media Valle e Garfagnana che sono aggregati nell'area territoriale della Valle del Serchio.</t>
  </si>
  <si>
    <t>Nota2:</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</si>
</sst>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L.&quot;\ * #,##0_-;\-&quot;L.&quot;\ * #,##0_-;_-&quot;L.&quot;\ * &quot;-&quot;_-;_-@_-"/>
    <numFmt numFmtId="173" formatCode="0.0"/>
    <numFmt numFmtId="174" formatCode="#,##0;\-\ #,##0;_-\ &quot;- &quot;"/>
    <numFmt numFmtId="175" formatCode="* #,##0;\-\ #,##0;_*\ &quot;-&quot;;"/>
    <numFmt numFmtId="176" formatCode="#,##0_-"/>
    <numFmt numFmtId="177" formatCode="#,##0.0_-"/>
    <numFmt numFmtId="178" formatCode="#,##0.00_-"/>
    <numFmt numFmtId="179" formatCode="0.0%"/>
    <numFmt numFmtId="180" formatCode="_-* #,##0.0_-;\-* #,##0.0_-;_-* &quot;-&quot;??_-;_-@_-"/>
    <numFmt numFmtId="181" formatCode="_-* #,##0_-;\-* #,##0_-;_-* &quot;-&quot;??_-;_-@_-"/>
    <numFmt numFmtId="182" formatCode="#,##0_ ;\-#,##0\ "/>
    <numFmt numFmtId="183" formatCode="_(* #,##0.00_);_(* \(#,##0.00\);_(* &quot;-&quot;??_);_(@_)"/>
    <numFmt numFmtId="184" formatCode="_(* #,##0_);_(* \(#,##0\);_(* &quot;-&quot;_);_(@_)"/>
    <numFmt numFmtId="185" formatCode="_(&quot;$&quot;* #,##0.00_);_(&quot;$&quot;* \(#,##0.00\);_(&quot;$&quot;* &quot;-&quot;??_);_(@_)"/>
    <numFmt numFmtId="186" formatCode="_(&quot;$&quot;* #,##0_);_(&quot;$&quot;* \(#,##0\);_(&quot;$&quot;* &quot;-&quot;_);_(@_)"/>
    <numFmt numFmtId="187" formatCode="&quot;Sì&quot;;&quot;Sì&quot;;&quot;No&quot;"/>
    <numFmt numFmtId="188" formatCode="&quot;Vero&quot;;&quot;Vero&quot;;&quot;Falso&quot;"/>
    <numFmt numFmtId="189" formatCode="&quot;Attivo&quot;;&quot;Attivo&quot;;&quot;Inattivo&quot;"/>
    <numFmt numFmtId="190" formatCode="[$€-2]\ #.##000_);[Red]\([$€-2]\ #.##000\)"/>
    <numFmt numFmtId="191" formatCode="0_ ;\-0\ "/>
    <numFmt numFmtId="192" formatCode="&quot;Attivo&quot;;&quot;Attivo&quot;;&quot;Disattivo&quot;"/>
    <numFmt numFmtId="193" formatCode="#,##0.0"/>
    <numFmt numFmtId="194" formatCode="0.00000"/>
    <numFmt numFmtId="195" formatCode="0.0000"/>
    <numFmt numFmtId="196" formatCode="0.000"/>
    <numFmt numFmtId="197" formatCode="0.0000000"/>
    <numFmt numFmtId="198" formatCode="0.000000"/>
    <numFmt numFmtId="199" formatCode="0.00000000"/>
    <numFmt numFmtId="200" formatCode="#,##0.000"/>
    <numFmt numFmtId="201" formatCode="#,##0.0000"/>
    <numFmt numFmtId="202" formatCode="#,##0.00000"/>
    <numFmt numFmtId="203" formatCode="#,##0.000000"/>
  </numFmts>
  <fonts count="109">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Arial"/>
      <family val="2"/>
    </font>
    <font>
      <b/>
      <i/>
      <u val="single"/>
      <sz val="10"/>
      <color indexed="18"/>
      <name val="Arial"/>
      <family val="2"/>
    </font>
    <font>
      <sz val="8"/>
      <name val="Arial Narrow"/>
      <family val="2"/>
    </font>
    <font>
      <b/>
      <sz val="9"/>
      <color indexed="9"/>
      <name val="Arial Narrow"/>
      <family val="2"/>
    </font>
    <font>
      <b/>
      <sz val="8"/>
      <color indexed="16"/>
      <name val="Tahoma"/>
      <family val="2"/>
    </font>
    <font>
      <b/>
      <i/>
      <sz val="9"/>
      <color indexed="62"/>
      <name val="Arial"/>
      <family val="2"/>
    </font>
    <font>
      <b/>
      <sz val="10"/>
      <color indexed="18"/>
      <name val="Tahoma"/>
      <family val="2"/>
    </font>
    <font>
      <sz val="10"/>
      <name val="Arial Narrow"/>
      <family val="2"/>
    </font>
    <font>
      <b/>
      <sz val="10"/>
      <name val="Arial"/>
      <family val="2"/>
    </font>
    <font>
      <b/>
      <sz val="8"/>
      <name val="Arial"/>
      <family val="2"/>
    </font>
    <font>
      <i/>
      <sz val="10"/>
      <name val="Arial"/>
      <family val="2"/>
    </font>
    <font>
      <b/>
      <sz val="11"/>
      <color indexed="62"/>
      <name val="Arial"/>
      <family val="2"/>
    </font>
    <font>
      <b/>
      <sz val="16"/>
      <color indexed="18"/>
      <name val="Arial"/>
      <family val="2"/>
    </font>
    <font>
      <b/>
      <sz val="14"/>
      <color indexed="18"/>
      <name val="Arial"/>
      <family val="2"/>
    </font>
    <font>
      <b/>
      <i/>
      <u val="single"/>
      <sz val="8"/>
      <color indexed="18"/>
      <name val="Arial"/>
      <family val="2"/>
    </font>
    <font>
      <sz val="9"/>
      <name val="Arial"/>
      <family val="2"/>
    </font>
    <font>
      <sz val="10"/>
      <color indexed="10"/>
      <name val="Arial"/>
      <family val="2"/>
    </font>
    <font>
      <sz val="8"/>
      <color indexed="8"/>
      <name val="Arial"/>
      <family val="2"/>
    </font>
    <font>
      <b/>
      <sz val="9"/>
      <name val="Arial"/>
      <family val="2"/>
    </font>
    <font>
      <i/>
      <u val="single"/>
      <sz val="10"/>
      <name val="Arial"/>
      <family val="2"/>
    </font>
    <font>
      <sz val="9"/>
      <color indexed="8"/>
      <name val="Arial"/>
      <family val="2"/>
    </font>
    <font>
      <b/>
      <sz val="9"/>
      <color indexed="8"/>
      <name val="Arial"/>
      <family val="2"/>
    </font>
    <font>
      <i/>
      <u val="single"/>
      <sz val="9"/>
      <name val="Arial"/>
      <family val="2"/>
    </font>
    <font>
      <sz val="9.8"/>
      <name val="Arial"/>
      <family val="2"/>
    </font>
    <font>
      <b/>
      <sz val="9.5"/>
      <name val="Arial"/>
      <family val="2"/>
    </font>
    <font>
      <sz val="9.5"/>
      <name val="Arial"/>
      <family val="2"/>
    </font>
    <font>
      <b/>
      <i/>
      <u val="single"/>
      <sz val="9.5"/>
      <color indexed="18"/>
      <name val="Arial"/>
      <family val="2"/>
    </font>
    <font>
      <i/>
      <sz val="9.5"/>
      <name val="Arial"/>
      <family val="2"/>
    </font>
    <font>
      <i/>
      <u val="single"/>
      <sz val="9.5"/>
      <name val="Arial"/>
      <family val="2"/>
    </font>
    <font>
      <b/>
      <sz val="9.5"/>
      <color indexed="8"/>
      <name val="Arial"/>
      <family val="2"/>
    </font>
    <font>
      <sz val="9.5"/>
      <color indexed="8"/>
      <name val="Arial"/>
      <family val="2"/>
    </font>
    <font>
      <sz val="9.5"/>
      <color indexed="10"/>
      <name val="Arial"/>
      <family val="2"/>
    </font>
    <font>
      <b/>
      <sz val="8"/>
      <color indexed="8"/>
      <name val="Arial"/>
      <family val="2"/>
    </font>
    <font>
      <b/>
      <i/>
      <sz val="10"/>
      <color indexed="18"/>
      <name val="Arial"/>
      <family val="2"/>
    </font>
    <font>
      <b/>
      <sz val="10"/>
      <color indexed="8"/>
      <name val="Arial"/>
      <family val="2"/>
    </font>
    <font>
      <sz val="8"/>
      <color indexed="18"/>
      <name val="Arial"/>
      <family val="2"/>
    </font>
    <font>
      <sz val="10"/>
      <color indexed="18"/>
      <name val="Arial"/>
      <family val="2"/>
    </font>
    <font>
      <i/>
      <sz val="10"/>
      <color indexed="18"/>
      <name val="Arial"/>
      <family val="2"/>
    </font>
    <font>
      <b/>
      <i/>
      <u val="single"/>
      <sz val="9.8"/>
      <color indexed="18"/>
      <name val="Arial"/>
      <family val="2"/>
    </font>
    <font>
      <b/>
      <i/>
      <sz val="9.8"/>
      <color indexed="18"/>
      <name val="Arial"/>
      <family val="2"/>
    </font>
    <font>
      <b/>
      <i/>
      <u val="single"/>
      <sz val="14"/>
      <color indexed="18"/>
      <name val="Arial"/>
      <family val="2"/>
    </font>
    <font>
      <u val="single"/>
      <sz val="10"/>
      <color indexed="18"/>
      <name val="Arial"/>
      <family val="2"/>
    </font>
    <font>
      <b/>
      <sz val="11"/>
      <color indexed="18"/>
      <name val="Arial"/>
      <family val="2"/>
    </font>
    <font>
      <b/>
      <i/>
      <sz val="12"/>
      <color indexed="18"/>
      <name val="Arial"/>
      <family val="2"/>
    </font>
    <font>
      <b/>
      <sz val="10"/>
      <color indexed="18"/>
      <name val="Arial"/>
      <family val="2"/>
    </font>
    <font>
      <b/>
      <sz val="12"/>
      <color indexed="18"/>
      <name val="Arial"/>
      <family val="2"/>
    </font>
    <font>
      <b/>
      <u val="single"/>
      <sz val="14"/>
      <color indexed="18"/>
      <name val="Arial"/>
      <family val="2"/>
    </font>
    <font>
      <b/>
      <i/>
      <sz val="14"/>
      <color indexed="18"/>
      <name val="Arial"/>
      <family val="2"/>
    </font>
    <font>
      <b/>
      <i/>
      <sz val="10"/>
      <name val="Arial"/>
      <family val="2"/>
    </font>
    <font>
      <b/>
      <sz val="16"/>
      <color indexed="12"/>
      <name val="Arial"/>
      <family val="2"/>
    </font>
    <font>
      <b/>
      <sz val="8.5"/>
      <name val="Arial"/>
      <family val="2"/>
    </font>
    <font>
      <sz val="8.5"/>
      <color indexed="8"/>
      <name val="Arial"/>
      <family val="2"/>
    </font>
    <font>
      <b/>
      <sz val="8.5"/>
      <color indexed="8"/>
      <name val="Arial"/>
      <family val="2"/>
    </font>
    <font>
      <sz val="8.5"/>
      <name val="Arial"/>
      <family val="2"/>
    </font>
    <font>
      <i/>
      <sz val="9"/>
      <name val="Arial"/>
      <family val="2"/>
    </font>
    <font>
      <i/>
      <sz val="8"/>
      <name val="Arial"/>
      <family val="2"/>
    </font>
    <font>
      <sz val="11"/>
      <color indexed="53"/>
      <name val="Calibri"/>
      <family val="2"/>
    </font>
    <font>
      <i/>
      <sz val="11"/>
      <color indexed="54"/>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21"/>
      <name val="Calibri"/>
      <family val="2"/>
    </font>
    <font>
      <b/>
      <i/>
      <sz val="10"/>
      <color indexed="8"/>
      <name val="Arial"/>
      <family val="2"/>
    </font>
    <font>
      <sz val="10"/>
      <color indexed="53"/>
      <name val="Arial"/>
      <family val="2"/>
    </font>
    <font>
      <b/>
      <sz val="10"/>
      <color indexed="53"/>
      <name val="Arial"/>
      <family val="2"/>
    </font>
    <font>
      <b/>
      <i/>
      <u val="single"/>
      <sz val="9"/>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sz val="11"/>
      <color rgb="FF9C0006"/>
      <name val="Calibri"/>
      <family val="2"/>
    </font>
    <font>
      <sz val="11"/>
      <color rgb="FF006100"/>
      <name val="Calibri"/>
      <family val="2"/>
    </font>
    <font>
      <b/>
      <i/>
      <sz val="10"/>
      <color rgb="FF000000"/>
      <name val="Arial"/>
      <family val="2"/>
    </font>
    <font>
      <sz val="10"/>
      <color rgb="FF000000"/>
      <name val="Arial"/>
      <family val="2"/>
    </font>
    <font>
      <b/>
      <sz val="16"/>
      <color rgb="FF0000FF"/>
      <name val="Arial"/>
      <family val="2"/>
    </font>
    <font>
      <sz val="10"/>
      <color rgb="FFFF0000"/>
      <name val="Arial"/>
      <family val="2"/>
    </font>
    <font>
      <b/>
      <sz val="10"/>
      <color rgb="FFFF0000"/>
      <name val="Arial"/>
      <family val="2"/>
    </font>
    <font>
      <sz val="10"/>
      <color theme="1"/>
      <name val="Arial"/>
      <family val="2"/>
    </font>
  </fonts>
  <fills count="5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21"/>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5999600291252136"/>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thin"/>
      <right style="thin"/>
      <top style="thin"/>
      <bottom style="thin"/>
    </border>
    <border>
      <left style="thin">
        <color indexed="21"/>
      </left>
      <right style="thin">
        <color indexed="21"/>
      </right>
      <top style="thin">
        <color indexed="21"/>
      </top>
      <bottom style="thin">
        <color indexed="21"/>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2"/>
      </left>
      <right>
        <color indexed="63"/>
      </right>
      <top style="thin">
        <color indexed="49"/>
      </top>
      <bottom>
        <color indexed="63"/>
      </bottom>
    </border>
    <border>
      <left style="thin">
        <color indexed="49"/>
      </left>
      <right>
        <color indexed="63"/>
      </right>
      <top style="thin">
        <color indexed="49"/>
      </top>
      <bottom style="thin">
        <color indexed="49"/>
      </bottom>
    </border>
    <border>
      <left>
        <color indexed="63"/>
      </left>
      <right>
        <color indexed="63"/>
      </right>
      <top style="thin">
        <color indexed="49"/>
      </top>
      <bottom style="thin">
        <color indexed="49"/>
      </bottom>
    </border>
    <border>
      <left>
        <color indexed="63"/>
      </left>
      <right style="thin">
        <color indexed="62"/>
      </right>
      <top style="thin">
        <color indexed="49"/>
      </top>
      <bottom style="thin">
        <color indexed="49"/>
      </bottom>
    </border>
    <border>
      <left style="thin">
        <color indexed="62"/>
      </left>
      <right>
        <color indexed="63"/>
      </right>
      <top style="thin">
        <color indexed="49"/>
      </top>
      <bottom style="thin">
        <color indexed="62"/>
      </bottom>
    </border>
    <border>
      <left style="thin">
        <color theme="4"/>
      </left>
      <right style="thin">
        <color theme="4"/>
      </right>
      <top style="thin">
        <color theme="4"/>
      </top>
      <bottom style="thin">
        <color theme="4"/>
      </bottom>
    </border>
    <border>
      <left style="thin">
        <color theme="0"/>
      </left>
      <right style="thin">
        <color theme="0"/>
      </right>
      <top style="thin">
        <color theme="0"/>
      </top>
      <bottom style="thin">
        <color theme="4"/>
      </bottom>
    </border>
    <border>
      <left style="thin">
        <color theme="0"/>
      </left>
      <right style="thin">
        <color theme="4"/>
      </right>
      <top style="thin">
        <color theme="0"/>
      </top>
      <bottom style="thin">
        <color theme="4"/>
      </bottom>
    </border>
    <border>
      <left style="thin">
        <color theme="4"/>
      </left>
      <right style="thin">
        <color theme="0"/>
      </right>
      <top style="thin">
        <color theme="4"/>
      </top>
      <bottom style="thin">
        <color theme="4"/>
      </bottom>
    </border>
    <border>
      <left style="thin">
        <color theme="0"/>
      </left>
      <right style="thin">
        <color theme="0"/>
      </right>
      <top style="thin">
        <color theme="4"/>
      </top>
      <bottom style="thin">
        <color theme="4"/>
      </bottom>
    </border>
    <border>
      <left style="thin">
        <color theme="0"/>
      </left>
      <right style="thin">
        <color theme="4"/>
      </right>
      <top style="thin">
        <color theme="4"/>
      </top>
      <bottom style="thin">
        <color theme="4"/>
      </bottom>
    </border>
    <border>
      <left>
        <color indexed="63"/>
      </left>
      <right>
        <color indexed="63"/>
      </right>
      <top style="thin">
        <color theme="4"/>
      </top>
      <bottom>
        <color indexed="63"/>
      </bottom>
    </border>
    <border>
      <left style="thin">
        <color theme="0"/>
      </left>
      <right style="thin">
        <color theme="4"/>
      </right>
      <top style="thin">
        <color theme="4"/>
      </top>
      <bottom style="thin">
        <color theme="0"/>
      </bottom>
    </border>
    <border>
      <left style="thin">
        <color indexed="62"/>
      </left>
      <right>
        <color indexed="63"/>
      </right>
      <top style="thin">
        <color indexed="62"/>
      </top>
      <bottom>
        <color indexed="63"/>
      </bottom>
    </border>
    <border>
      <left>
        <color indexed="63"/>
      </left>
      <right>
        <color indexed="63"/>
      </right>
      <top style="thin">
        <color indexed="62"/>
      </top>
      <bottom>
        <color indexed="63"/>
      </bottom>
    </border>
    <border>
      <left>
        <color indexed="63"/>
      </left>
      <right style="thin">
        <color indexed="62"/>
      </right>
      <top style="thin">
        <color indexed="62"/>
      </top>
      <bottom>
        <color indexed="63"/>
      </bottom>
    </border>
    <border>
      <left style="thin">
        <color indexed="62"/>
      </left>
      <right>
        <color indexed="63"/>
      </right>
      <top>
        <color indexed="63"/>
      </top>
      <bottom style="thin">
        <color indexed="62"/>
      </bottom>
    </border>
    <border>
      <left>
        <color indexed="63"/>
      </left>
      <right>
        <color indexed="63"/>
      </right>
      <top>
        <color indexed="63"/>
      </top>
      <bottom style="thin">
        <color indexed="62"/>
      </bottom>
    </border>
    <border>
      <left>
        <color indexed="63"/>
      </left>
      <right style="thin">
        <color indexed="62"/>
      </right>
      <top>
        <color indexed="63"/>
      </top>
      <bottom style="thin">
        <color indexed="62"/>
      </bottom>
    </border>
    <border>
      <left style="thin">
        <color indexed="49"/>
      </left>
      <right>
        <color indexed="63"/>
      </right>
      <top style="thin">
        <color indexed="49"/>
      </top>
      <bottom style="thin">
        <color indexed="62"/>
      </bottom>
    </border>
    <border>
      <left>
        <color indexed="63"/>
      </left>
      <right>
        <color indexed="63"/>
      </right>
      <top style="thin">
        <color indexed="49"/>
      </top>
      <bottom style="thin">
        <color indexed="62"/>
      </bottom>
    </border>
    <border>
      <left>
        <color indexed="63"/>
      </left>
      <right style="thin">
        <color indexed="62"/>
      </right>
      <top style="thin">
        <color indexed="49"/>
      </top>
      <bottom style="thin">
        <color indexed="62"/>
      </bottom>
    </border>
    <border>
      <left style="thin">
        <color indexed="49"/>
      </left>
      <right>
        <color indexed="63"/>
      </right>
      <top style="thin">
        <color indexed="62"/>
      </top>
      <bottom style="thin">
        <color indexed="49"/>
      </bottom>
    </border>
    <border>
      <left>
        <color indexed="63"/>
      </left>
      <right>
        <color indexed="63"/>
      </right>
      <top style="thin">
        <color indexed="62"/>
      </top>
      <bottom style="thin">
        <color indexed="49"/>
      </bottom>
    </border>
    <border>
      <left>
        <color indexed="63"/>
      </left>
      <right style="thin">
        <color indexed="62"/>
      </right>
      <top style="thin">
        <color indexed="62"/>
      </top>
      <bottom style="thin">
        <color indexed="49"/>
      </bottom>
    </border>
    <border>
      <left style="thin">
        <color theme="0"/>
      </left>
      <right style="thin">
        <color theme="0"/>
      </right>
      <top style="thin">
        <color theme="4"/>
      </top>
      <bottom style="thin">
        <color theme="0"/>
      </bottom>
    </border>
    <border>
      <left style="thin">
        <color theme="4"/>
      </left>
      <right style="thin">
        <color theme="0"/>
      </right>
      <top style="thin">
        <color theme="4"/>
      </top>
      <bottom style="thin">
        <color theme="0"/>
      </bottom>
    </border>
    <border>
      <left style="thin">
        <color theme="4"/>
      </left>
      <right style="thin">
        <color theme="0"/>
      </right>
      <top style="thin">
        <color theme="0"/>
      </top>
      <bottom style="thin">
        <color theme="4"/>
      </bottom>
    </border>
    <border>
      <left style="thin">
        <color theme="4"/>
      </left>
      <right style="thin">
        <color theme="0"/>
      </right>
      <top style="thin">
        <color theme="4"/>
      </top>
      <bottom>
        <color indexed="63"/>
      </bottom>
    </border>
    <border>
      <left style="thin">
        <color theme="4"/>
      </left>
      <right style="thin">
        <color theme="0"/>
      </right>
      <top>
        <color indexed="63"/>
      </top>
      <bottom style="thin">
        <color theme="4"/>
      </bottom>
    </border>
    <border>
      <left style="thin">
        <color theme="0"/>
      </left>
      <right>
        <color indexed="63"/>
      </right>
      <top style="thin">
        <color theme="4"/>
      </top>
      <bottom style="thin">
        <color theme="0"/>
      </bottom>
    </border>
    <border>
      <left>
        <color indexed="63"/>
      </left>
      <right style="thin">
        <color theme="0"/>
      </right>
      <top style="thin">
        <color theme="4"/>
      </top>
      <bottom style="thin">
        <color theme="0"/>
      </bottom>
    </border>
    <border>
      <left style="thin">
        <color theme="4"/>
      </left>
      <right style="thin">
        <color theme="0"/>
      </right>
      <top>
        <color indexed="63"/>
      </top>
      <bottom>
        <color indexed="63"/>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4"/>
      </bottom>
    </border>
    <border>
      <left>
        <color indexed="63"/>
      </left>
      <right>
        <color indexed="63"/>
      </right>
      <top style="thin">
        <color theme="4"/>
      </top>
      <bottom style="thin">
        <color theme="0"/>
      </bottom>
    </border>
    <border>
      <left>
        <color indexed="63"/>
      </left>
      <right style="thin">
        <color theme="4"/>
      </right>
      <top style="thin">
        <color theme="4"/>
      </top>
      <bottom style="thin">
        <color theme="0"/>
      </bottom>
    </border>
    <border>
      <left style="thin">
        <color theme="0"/>
      </left>
      <right style="thin">
        <color theme="0"/>
      </right>
      <top style="thin">
        <color theme="4"/>
      </top>
      <bottom>
        <color indexed="63"/>
      </bottom>
    </border>
    <border>
      <left style="thin">
        <color theme="0"/>
      </left>
      <right style="thin">
        <color theme="4"/>
      </right>
      <top style="thin">
        <color theme="4"/>
      </top>
      <bottom>
        <color indexed="63"/>
      </bottom>
    </border>
    <border>
      <left style="thin">
        <color theme="0"/>
      </left>
      <right style="thin">
        <color theme="4"/>
      </right>
      <top>
        <color indexed="63"/>
      </top>
      <bottom style="thin">
        <color theme="4"/>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style="thin">
        <color theme="4"/>
      </right>
      <top style="thin">
        <color theme="0"/>
      </top>
      <bottom style="thin">
        <color theme="0"/>
      </bottom>
    </border>
  </borders>
  <cellStyleXfs count="7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86"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6"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6"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6"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6"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6"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6"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6"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6"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6"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6"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6"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87" fillId="2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7" fillId="2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87"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7" fillId="2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87"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7" fillId="3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 fillId="34" borderId="1" applyNumberFormat="0" applyAlignment="0" applyProtection="0"/>
    <xf numFmtId="0" fontId="3" fillId="34" borderId="1" applyNumberFormat="0" applyAlignment="0" applyProtection="0"/>
    <xf numFmtId="0" fontId="3" fillId="34" borderId="1" applyNumberFormat="0" applyAlignment="0" applyProtection="0"/>
    <xf numFmtId="0" fontId="3" fillId="34" borderId="1" applyNumberFormat="0" applyAlignment="0" applyProtection="0"/>
    <xf numFmtId="0" fontId="3" fillId="34" borderId="1" applyNumberFormat="0" applyAlignment="0" applyProtection="0"/>
    <xf numFmtId="0" fontId="3" fillId="34" borderId="1" applyNumberFormat="0" applyAlignment="0" applyProtection="0"/>
    <xf numFmtId="0" fontId="3" fillId="34" borderId="1" applyNumberFormat="0" applyAlignment="0" applyProtection="0"/>
    <xf numFmtId="0" fontId="3" fillId="34" borderId="1" applyNumberFormat="0" applyAlignment="0" applyProtection="0"/>
    <xf numFmtId="0" fontId="3" fillId="34" borderId="1" applyNumberFormat="0" applyAlignment="0" applyProtection="0"/>
    <xf numFmtId="0" fontId="88" fillId="35" borderId="2" applyNumberFormat="0" applyAlignment="0" applyProtection="0"/>
    <xf numFmtId="0" fontId="3" fillId="34" borderId="1" applyNumberFormat="0" applyAlignment="0" applyProtection="0"/>
    <xf numFmtId="0" fontId="3" fillId="34" borderId="1" applyNumberFormat="0" applyAlignment="0" applyProtection="0"/>
    <xf numFmtId="0" fontId="3" fillId="34" borderId="1" applyNumberFormat="0" applyAlignment="0" applyProtection="0"/>
    <xf numFmtId="0" fontId="3" fillId="34" borderId="1" applyNumberFormat="0" applyAlignment="0" applyProtection="0"/>
    <xf numFmtId="0" fontId="3" fillId="34" borderId="1" applyNumberFormat="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89" fillId="0" borderId="4"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5" fillId="36" borderId="5" applyNumberFormat="0" applyAlignment="0" applyProtection="0"/>
    <xf numFmtId="0" fontId="5" fillId="36" borderId="5" applyNumberFormat="0" applyAlignment="0" applyProtection="0"/>
    <xf numFmtId="0" fontId="5" fillId="36" borderId="5" applyNumberFormat="0" applyAlignment="0" applyProtection="0"/>
    <xf numFmtId="0" fontId="5" fillId="36" borderId="5" applyNumberFormat="0" applyAlignment="0" applyProtection="0"/>
    <xf numFmtId="0" fontId="5" fillId="36" borderId="5" applyNumberFormat="0" applyAlignment="0" applyProtection="0"/>
    <xf numFmtId="0" fontId="5" fillId="36" borderId="5" applyNumberFormat="0" applyAlignment="0" applyProtection="0"/>
    <xf numFmtId="0" fontId="5" fillId="36" borderId="5" applyNumberFormat="0" applyAlignment="0" applyProtection="0"/>
    <xf numFmtId="0" fontId="5" fillId="36" borderId="5" applyNumberFormat="0" applyAlignment="0" applyProtection="0"/>
    <xf numFmtId="0" fontId="5" fillId="36" borderId="5" applyNumberFormat="0" applyAlignment="0" applyProtection="0"/>
    <xf numFmtId="0" fontId="90" fillId="37" borderId="6" applyNumberFormat="0" applyAlignment="0" applyProtection="0"/>
    <xf numFmtId="0" fontId="5" fillId="36" borderId="5" applyNumberFormat="0" applyAlignment="0" applyProtection="0"/>
    <xf numFmtId="0" fontId="5" fillId="36" borderId="5" applyNumberFormat="0" applyAlignment="0" applyProtection="0"/>
    <xf numFmtId="0" fontId="5" fillId="36" borderId="5" applyNumberFormat="0" applyAlignment="0" applyProtection="0"/>
    <xf numFmtId="0" fontId="5" fillId="36" borderId="5" applyNumberFormat="0" applyAlignment="0" applyProtection="0"/>
    <xf numFmtId="0" fontId="5" fillId="36" borderId="5"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87"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87"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87"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7" fillId="4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87" fillId="4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87" fillId="47"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44" fontId="0" fillId="0" borderId="0" applyFont="0" applyFill="0" applyBorder="0" applyAlignment="0" applyProtection="0"/>
    <xf numFmtId="0" fontId="6" fillId="12" borderId="1" applyNumberFormat="0" applyAlignment="0" applyProtection="0"/>
    <xf numFmtId="0" fontId="6" fillId="12" borderId="1" applyNumberFormat="0" applyAlignment="0" applyProtection="0"/>
    <xf numFmtId="0" fontId="6" fillId="12" borderId="1" applyNumberFormat="0" applyAlignment="0" applyProtection="0"/>
    <xf numFmtId="0" fontId="6" fillId="12" borderId="1" applyNumberFormat="0" applyAlignment="0" applyProtection="0"/>
    <xf numFmtId="0" fontId="6" fillId="12" borderId="1" applyNumberFormat="0" applyAlignment="0" applyProtection="0"/>
    <xf numFmtId="0" fontId="6" fillId="12" borderId="1" applyNumberFormat="0" applyAlignment="0" applyProtection="0"/>
    <xf numFmtId="0" fontId="6" fillId="12" borderId="1" applyNumberFormat="0" applyAlignment="0" applyProtection="0"/>
    <xf numFmtId="0" fontId="6" fillId="12" borderId="1" applyNumberFormat="0" applyAlignment="0" applyProtection="0"/>
    <xf numFmtId="0" fontId="6" fillId="12" borderId="1" applyNumberFormat="0" applyAlignment="0" applyProtection="0"/>
    <xf numFmtId="0" fontId="91" fillId="48" borderId="2" applyNumberFormat="0" applyAlignment="0" applyProtection="0"/>
    <xf numFmtId="0" fontId="6" fillId="12" borderId="1" applyNumberFormat="0" applyAlignment="0" applyProtection="0"/>
    <xf numFmtId="0" fontId="6" fillId="12" borderId="1" applyNumberFormat="0" applyAlignment="0" applyProtection="0"/>
    <xf numFmtId="0" fontId="6" fillId="12" borderId="1" applyNumberFormat="0" applyAlignment="0" applyProtection="0"/>
    <xf numFmtId="0" fontId="6" fillId="12" borderId="1" applyNumberFormat="0" applyAlignment="0" applyProtection="0"/>
    <xf numFmtId="0" fontId="6" fillId="12" borderId="1" applyNumberFormat="0" applyAlignment="0" applyProtection="0"/>
    <xf numFmtId="43" fontId="0" fillId="0" borderId="0" applyFont="0" applyFill="0" applyBorder="0" applyAlignment="0" applyProtection="0"/>
    <xf numFmtId="41" fontId="8"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92" fillId="50"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0" borderId="0">
      <alignment/>
      <protection/>
    </xf>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86" fillId="52" borderId="8"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0" fontId="1" fillId="51" borderId="7" applyNumberFormat="0" applyFont="0" applyAlignment="0" applyProtection="0"/>
    <xf numFmtId="174" fontId="0" fillId="0" borderId="0" applyFont="0" applyFill="0" applyBorder="0" applyAlignment="0" applyProtection="0"/>
    <xf numFmtId="0" fontId="9" fillId="34" borderId="9" applyNumberFormat="0" applyAlignment="0" applyProtection="0"/>
    <xf numFmtId="0" fontId="9" fillId="34" borderId="9" applyNumberFormat="0" applyAlignment="0" applyProtection="0"/>
    <xf numFmtId="0" fontId="9" fillId="34" borderId="9" applyNumberFormat="0" applyAlignment="0" applyProtection="0"/>
    <xf numFmtId="0" fontId="9" fillId="34" borderId="9" applyNumberFormat="0" applyAlignment="0" applyProtection="0"/>
    <xf numFmtId="0" fontId="9" fillId="34" borderId="9" applyNumberFormat="0" applyAlignment="0" applyProtection="0"/>
    <xf numFmtId="0" fontId="9" fillId="34" borderId="9" applyNumberFormat="0" applyAlignment="0" applyProtection="0"/>
    <xf numFmtId="0" fontId="9" fillId="34" borderId="9" applyNumberFormat="0" applyAlignment="0" applyProtection="0"/>
    <xf numFmtId="0" fontId="9" fillId="34" borderId="9" applyNumberFormat="0" applyAlignment="0" applyProtection="0"/>
    <xf numFmtId="0" fontId="9" fillId="34" borderId="9" applyNumberFormat="0" applyAlignment="0" applyProtection="0"/>
    <xf numFmtId="0" fontId="93" fillId="35" borderId="10" applyNumberFormat="0" applyAlignment="0" applyProtection="0"/>
    <xf numFmtId="0" fontId="9" fillId="34" borderId="9" applyNumberFormat="0" applyAlignment="0" applyProtection="0"/>
    <xf numFmtId="0" fontId="9" fillId="34" borderId="9" applyNumberFormat="0" applyAlignment="0" applyProtection="0"/>
    <xf numFmtId="0" fontId="9" fillId="34" borderId="9" applyNumberFormat="0" applyAlignment="0" applyProtection="0"/>
    <xf numFmtId="0" fontId="9" fillId="34" borderId="9" applyNumberFormat="0" applyAlignment="0" applyProtection="0"/>
    <xf numFmtId="0" fontId="9" fillId="34"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7" fontId="21" fillId="0" borderId="11">
      <alignment horizontal="right" vertical="center"/>
      <protection/>
    </xf>
    <xf numFmtId="178" fontId="21" fillId="0" borderId="11">
      <alignment horizontal="right" vertical="center"/>
      <protection/>
    </xf>
    <xf numFmtId="49" fontId="21" fillId="0" borderId="11">
      <alignment vertical="center" wrapText="1"/>
      <protection/>
    </xf>
    <xf numFmtId="176" fontId="21" fillId="0" borderId="11">
      <alignment horizontal="right" vertical="center"/>
      <protection/>
    </xf>
    <xf numFmtId="49" fontId="22" fillId="53" borderId="12">
      <alignment horizontal="centerContinuous" vertical="center" wrapText="1"/>
      <protection/>
    </xf>
    <xf numFmtId="0" fontId="21" fillId="51" borderId="12">
      <alignment horizontal="center" vertical="center" wrapText="1"/>
      <protection/>
    </xf>
    <xf numFmtId="49" fontId="23" fillId="51" borderId="13">
      <alignment horizontal="center" vertical="center" wrapText="1"/>
      <protection/>
    </xf>
    <xf numFmtId="49" fontId="24" fillId="0" borderId="0">
      <alignment horizontal="left" vertical="center"/>
      <protection/>
    </xf>
    <xf numFmtId="49" fontId="25" fillId="0" borderId="0">
      <alignment horizontal="left" vertical="center"/>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95"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96" fillId="0" borderId="15"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4" fillId="0" borderId="16" applyNumberFormat="0" applyFill="0" applyAlignment="0" applyProtection="0"/>
    <xf numFmtId="0" fontId="14" fillId="0" borderId="16" applyNumberFormat="0" applyFill="0" applyAlignment="0" applyProtection="0"/>
    <xf numFmtId="0" fontId="14" fillId="0" borderId="16" applyNumberFormat="0" applyFill="0" applyAlignment="0" applyProtection="0"/>
    <xf numFmtId="0" fontId="14" fillId="0" borderId="16" applyNumberFormat="0" applyFill="0" applyAlignment="0" applyProtection="0"/>
    <xf numFmtId="0" fontId="14" fillId="0" borderId="16" applyNumberFormat="0" applyFill="0" applyAlignment="0" applyProtection="0"/>
    <xf numFmtId="0" fontId="14" fillId="0" borderId="16" applyNumberFormat="0" applyFill="0" applyAlignment="0" applyProtection="0"/>
    <xf numFmtId="0" fontId="14" fillId="0" borderId="16" applyNumberFormat="0" applyFill="0" applyAlignment="0" applyProtection="0"/>
    <xf numFmtId="0" fontId="14" fillId="0" borderId="16" applyNumberFormat="0" applyFill="0" applyAlignment="0" applyProtection="0"/>
    <xf numFmtId="0" fontId="14" fillId="0" borderId="16" applyNumberFormat="0" applyFill="0" applyAlignment="0" applyProtection="0"/>
    <xf numFmtId="0" fontId="97" fillId="0" borderId="17" applyNumberFormat="0" applyFill="0" applyAlignment="0" applyProtection="0"/>
    <xf numFmtId="0" fontId="14" fillId="0" borderId="16" applyNumberFormat="0" applyFill="0" applyAlignment="0" applyProtection="0"/>
    <xf numFmtId="0" fontId="14" fillId="0" borderId="16" applyNumberFormat="0" applyFill="0" applyAlignment="0" applyProtection="0"/>
    <xf numFmtId="0" fontId="14" fillId="0" borderId="16" applyNumberFormat="0" applyFill="0" applyAlignment="0" applyProtection="0"/>
    <xf numFmtId="0" fontId="14" fillId="0" borderId="16" applyNumberFormat="0" applyFill="0" applyAlignment="0" applyProtection="0"/>
    <xf numFmtId="0" fontId="14" fillId="0" borderId="16"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98" fillId="0" borderId="19"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00" fillId="0" borderId="21"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175" fontId="26" fillId="0" borderId="0">
      <alignment/>
      <protection/>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01" fillId="5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02" fillId="5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44"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cellStyleXfs>
  <cellXfs count="408">
    <xf numFmtId="0" fontId="0" fillId="0" borderId="0" xfId="0" applyAlignment="1">
      <alignment/>
    </xf>
    <xf numFmtId="0" fontId="27" fillId="0" borderId="0" xfId="0" applyFont="1" applyAlignment="1">
      <alignment/>
    </xf>
    <xf numFmtId="0" fontId="19" fillId="0" borderId="0" xfId="0" applyFont="1" applyAlignment="1">
      <alignment/>
    </xf>
    <xf numFmtId="0" fontId="29" fillId="0" borderId="0" xfId="0" applyFont="1" applyAlignment="1">
      <alignment horizontal="left"/>
    </xf>
    <xf numFmtId="0" fontId="0" fillId="0" borderId="0" xfId="0" applyFont="1" applyAlignment="1">
      <alignment/>
    </xf>
    <xf numFmtId="0" fontId="33" fillId="0" borderId="0" xfId="330" applyFont="1" applyAlignment="1">
      <alignment horizontal="center"/>
    </xf>
    <xf numFmtId="0" fontId="27" fillId="0" borderId="0" xfId="0" applyNumberFormat="1" applyFont="1" applyFill="1" applyBorder="1" applyAlignment="1" applyProtection="1">
      <alignment vertical="top"/>
      <protection/>
    </xf>
    <xf numFmtId="0" fontId="27" fillId="0" borderId="0" xfId="0" applyFont="1" applyAlignment="1">
      <alignment horizontal="left" vertical="center"/>
    </xf>
    <xf numFmtId="3" fontId="0" fillId="0" borderId="0" xfId="0" applyNumberFormat="1" applyFont="1" applyAlignment="1">
      <alignment/>
    </xf>
    <xf numFmtId="3" fontId="27" fillId="56" borderId="0" xfId="0" applyNumberFormat="1" applyFont="1" applyFill="1" applyBorder="1" applyAlignment="1">
      <alignment horizontal="center" vertical="center"/>
    </xf>
    <xf numFmtId="0" fontId="0" fillId="0" borderId="0" xfId="494" applyFont="1">
      <alignment/>
      <protection/>
    </xf>
    <xf numFmtId="0" fontId="0" fillId="0" borderId="0" xfId="493" applyNumberFormat="1" applyFont="1" applyFill="1" applyBorder="1" applyAlignment="1" applyProtection="1">
      <alignment horizontal="left" vertical="top"/>
      <protection/>
    </xf>
    <xf numFmtId="3" fontId="0" fillId="0" borderId="0" xfId="493" applyNumberFormat="1" applyFont="1" applyFill="1" applyBorder="1" applyAlignment="1" applyProtection="1">
      <alignment horizontal="right" vertical="top"/>
      <protection/>
    </xf>
    <xf numFmtId="173" fontId="0" fillId="0" borderId="0" xfId="493" applyNumberFormat="1" applyFont="1" applyFill="1" applyBorder="1" applyAlignment="1" applyProtection="1">
      <alignment horizontal="left" vertical="top" indent="4"/>
      <protection/>
    </xf>
    <xf numFmtId="0" fontId="0" fillId="0" borderId="0" xfId="493" applyNumberFormat="1" applyFont="1" applyFill="1" applyBorder="1" applyAlignment="1" applyProtection="1">
      <alignment vertical="top"/>
      <protection/>
    </xf>
    <xf numFmtId="0" fontId="27" fillId="0" borderId="0" xfId="493" applyNumberFormat="1" applyFont="1" applyFill="1" applyBorder="1" applyAlignment="1" applyProtection="1">
      <alignment vertical="top"/>
      <protection/>
    </xf>
    <xf numFmtId="3" fontId="0" fillId="0" borderId="0" xfId="493" applyNumberFormat="1" applyFont="1" applyFill="1" applyBorder="1" applyAlignment="1" applyProtection="1">
      <alignment horizontal="left" vertical="top" indent="7"/>
      <protection/>
    </xf>
    <xf numFmtId="173" fontId="0" fillId="0" borderId="0" xfId="493" applyNumberFormat="1" applyFont="1" applyFill="1" applyBorder="1" applyAlignment="1" applyProtection="1">
      <alignment horizontal="right" vertical="top"/>
      <protection/>
    </xf>
    <xf numFmtId="0" fontId="0" fillId="0" borderId="0" xfId="493" applyFont="1" applyAlignment="1">
      <alignment/>
      <protection/>
    </xf>
    <xf numFmtId="0" fontId="0" fillId="0" borderId="0" xfId="493" applyFont="1">
      <alignment/>
      <protection/>
    </xf>
    <xf numFmtId="0" fontId="0" fillId="0" borderId="0" xfId="493"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left" vertical="top"/>
      <protection/>
    </xf>
    <xf numFmtId="3" fontId="0" fillId="0" borderId="0" xfId="0" applyNumberFormat="1" applyFont="1" applyFill="1" applyBorder="1" applyAlignment="1" applyProtection="1">
      <alignment horizontal="left" vertical="top" indent="6"/>
      <protection/>
    </xf>
    <xf numFmtId="2" fontId="0" fillId="0" borderId="0" xfId="0" applyNumberFormat="1" applyFont="1" applyFill="1" applyBorder="1" applyAlignment="1" applyProtection="1">
      <alignment horizontal="left" vertical="top" indent="2"/>
      <protection/>
    </xf>
    <xf numFmtId="3" fontId="0" fillId="0" borderId="0" xfId="0" applyNumberFormat="1" applyFont="1" applyFill="1" applyBorder="1" applyAlignment="1" applyProtection="1">
      <alignment horizontal="left" vertical="top" indent="7"/>
      <protection/>
    </xf>
    <xf numFmtId="0" fontId="0" fillId="0" borderId="0" xfId="0" applyFont="1" applyFill="1" applyAlignment="1">
      <alignment/>
    </xf>
    <xf numFmtId="173" fontId="0" fillId="0" borderId="0" xfId="0" applyNumberFormat="1" applyFont="1" applyFill="1" applyBorder="1" applyAlignment="1" applyProtection="1">
      <alignment horizontal="center" vertical="top"/>
      <protection/>
    </xf>
    <xf numFmtId="0" fontId="27"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xf>
    <xf numFmtId="0" fontId="27" fillId="0" borderId="0" xfId="0" applyFont="1" applyAlignment="1">
      <alignment horizontal="left" vertical="center" wrapText="1"/>
    </xf>
    <xf numFmtId="0" fontId="35" fillId="0" borderId="0" xfId="0" applyFont="1" applyFill="1" applyAlignment="1">
      <alignment/>
    </xf>
    <xf numFmtId="0" fontId="33" fillId="0" borderId="0" xfId="330" applyFont="1" applyFill="1" applyBorder="1" applyAlignment="1">
      <alignment horizontal="center"/>
    </xf>
    <xf numFmtId="0" fontId="0" fillId="0" borderId="0" xfId="0" applyFont="1" applyAlignment="1">
      <alignment vertical="center" wrapText="1"/>
    </xf>
    <xf numFmtId="3" fontId="27" fillId="0" borderId="0" xfId="0" applyNumberFormat="1" applyFont="1" applyFill="1" applyBorder="1" applyAlignment="1">
      <alignment horizontal="right" vertical="center"/>
    </xf>
    <xf numFmtId="0" fontId="0" fillId="0" borderId="0" xfId="0" applyFont="1" applyAlignment="1">
      <alignment horizontal="center" vertical="center"/>
    </xf>
    <xf numFmtId="0" fontId="34" fillId="0" borderId="0" xfId="0" applyFont="1" applyAlignment="1">
      <alignment/>
    </xf>
    <xf numFmtId="0" fontId="8" fillId="0" borderId="0" xfId="0" applyFont="1" applyAlignment="1">
      <alignment vertical="center"/>
    </xf>
    <xf numFmtId="0" fontId="32" fillId="0" borderId="0" xfId="0" applyFont="1" applyAlignment="1">
      <alignment horizontal="center"/>
    </xf>
    <xf numFmtId="179" fontId="27" fillId="0" borderId="0" xfId="534" applyNumberFormat="1" applyFont="1" applyFill="1" applyBorder="1" applyAlignment="1">
      <alignment horizontal="right" vertical="center"/>
    </xf>
    <xf numFmtId="173" fontId="0" fillId="0" borderId="0" xfId="493" applyNumberFormat="1" applyFont="1" applyFill="1" applyBorder="1" applyAlignment="1" applyProtection="1">
      <alignment horizontal="center" vertical="top"/>
      <protection/>
    </xf>
    <xf numFmtId="2" fontId="0" fillId="0" borderId="0" xfId="0" applyNumberFormat="1" applyFont="1" applyFill="1" applyBorder="1" applyAlignment="1" applyProtection="1">
      <alignment horizontal="center" vertical="top"/>
      <protection/>
    </xf>
    <xf numFmtId="3" fontId="0" fillId="0" borderId="0" xfId="0" applyNumberFormat="1" applyFont="1" applyFill="1" applyBorder="1" applyAlignment="1" applyProtection="1">
      <alignment horizontal="right" vertical="top"/>
      <protection/>
    </xf>
    <xf numFmtId="3" fontId="8" fillId="0" borderId="0" xfId="0" applyNumberFormat="1" applyFont="1" applyFill="1" applyBorder="1" applyAlignment="1">
      <alignment/>
    </xf>
    <xf numFmtId="179" fontId="8" fillId="0" borderId="0" xfId="534" applyNumberFormat="1" applyFont="1" applyFill="1" applyBorder="1" applyAlignment="1">
      <alignment/>
    </xf>
    <xf numFmtId="3" fontId="53" fillId="0" borderId="0" xfId="0" applyNumberFormat="1" applyFont="1" applyFill="1" applyBorder="1" applyAlignment="1">
      <alignment/>
    </xf>
    <xf numFmtId="0" fontId="41" fillId="0" borderId="0" xfId="0" applyNumberFormat="1" applyFont="1" applyFill="1" applyBorder="1" applyAlignment="1" applyProtection="1">
      <alignment horizontal="left" vertical="top"/>
      <protection/>
    </xf>
    <xf numFmtId="0" fontId="41" fillId="0" borderId="0" xfId="0" applyNumberFormat="1" applyFont="1" applyFill="1" applyBorder="1" applyAlignment="1" applyProtection="1">
      <alignment vertical="top"/>
      <protection/>
    </xf>
    <xf numFmtId="0" fontId="34" fillId="0" borderId="0" xfId="0" applyNumberFormat="1" applyFont="1" applyFill="1" applyBorder="1" applyAlignment="1" applyProtection="1">
      <alignment vertical="top"/>
      <protection/>
    </xf>
    <xf numFmtId="0" fontId="38" fillId="0" borderId="0" xfId="0" applyFont="1" applyAlignment="1">
      <alignment/>
    </xf>
    <xf numFmtId="0" fontId="8" fillId="0" borderId="0" xfId="0" applyFont="1" applyAlignment="1">
      <alignment vertical="top" wrapText="1"/>
    </xf>
    <xf numFmtId="0" fontId="54" fillId="0" borderId="0" xfId="0" applyFont="1" applyAlignment="1">
      <alignment/>
    </xf>
    <xf numFmtId="0" fontId="55" fillId="0" borderId="0" xfId="0" applyFont="1" applyAlignment="1">
      <alignment/>
    </xf>
    <xf numFmtId="0" fontId="20" fillId="0" borderId="0" xfId="330" applyFont="1" applyAlignment="1">
      <alignment/>
    </xf>
    <xf numFmtId="0" fontId="56" fillId="0" borderId="0" xfId="0" applyFont="1" applyAlignment="1">
      <alignment/>
    </xf>
    <xf numFmtId="0" fontId="57" fillId="0" borderId="0" xfId="330" applyFont="1" applyAlignment="1">
      <alignment/>
    </xf>
    <xf numFmtId="0" fontId="58" fillId="0" borderId="0" xfId="330" applyFont="1" applyAlignment="1">
      <alignment/>
    </xf>
    <xf numFmtId="0" fontId="42" fillId="0" borderId="0" xfId="0" applyFont="1" applyAlignment="1">
      <alignment/>
    </xf>
    <xf numFmtId="49" fontId="30" fillId="0" borderId="0" xfId="438" applyNumberFormat="1" applyFont="1" applyBorder="1" applyAlignment="1">
      <alignment vertical="center" wrapText="1"/>
    </xf>
    <xf numFmtId="0" fontId="32" fillId="0" borderId="0" xfId="0" applyFont="1" applyAlignment="1">
      <alignment horizontal="left"/>
    </xf>
    <xf numFmtId="0" fontId="29" fillId="0" borderId="0" xfId="0" applyNumberFormat="1" applyFont="1" applyFill="1" applyBorder="1" applyAlignment="1" applyProtection="1">
      <alignment horizontal="left" vertical="top"/>
      <protection/>
    </xf>
    <xf numFmtId="0" fontId="43" fillId="0" borderId="0" xfId="0" applyFont="1" applyAlignment="1">
      <alignment/>
    </xf>
    <xf numFmtId="0" fontId="44" fillId="0" borderId="0" xfId="0" applyFont="1" applyAlignment="1">
      <alignment/>
    </xf>
    <xf numFmtId="0" fontId="45" fillId="0" borderId="0" xfId="330" applyFont="1" applyAlignment="1">
      <alignment horizontal="center"/>
    </xf>
    <xf numFmtId="0" fontId="43" fillId="0" borderId="0" xfId="0" applyFont="1" applyAlignment="1">
      <alignment vertical="center"/>
    </xf>
    <xf numFmtId="0" fontId="44" fillId="0" borderId="0" xfId="0" applyFont="1" applyAlignment="1">
      <alignment vertical="center"/>
    </xf>
    <xf numFmtId="0" fontId="46" fillId="0" borderId="0" xfId="0" applyNumberFormat="1" applyFont="1" applyFill="1" applyBorder="1" applyAlignment="1" applyProtection="1">
      <alignment horizontal="left" vertical="top"/>
      <protection/>
    </xf>
    <xf numFmtId="0" fontId="44" fillId="0" borderId="0" xfId="0" applyNumberFormat="1" applyFont="1" applyFill="1" applyBorder="1" applyAlignment="1" applyProtection="1">
      <alignment horizontal="left" vertical="top"/>
      <protection/>
    </xf>
    <xf numFmtId="0" fontId="47" fillId="0" borderId="0" xfId="0" applyFont="1" applyAlignment="1">
      <alignment/>
    </xf>
    <xf numFmtId="0" fontId="44" fillId="0" borderId="0" xfId="0" applyFont="1" applyFill="1" applyBorder="1" applyAlignment="1">
      <alignment/>
    </xf>
    <xf numFmtId="3" fontId="43" fillId="0" borderId="0" xfId="0" applyNumberFormat="1" applyFont="1" applyFill="1" applyBorder="1" applyAlignment="1">
      <alignment horizontal="right" vertical="center"/>
    </xf>
    <xf numFmtId="0" fontId="44" fillId="0" borderId="0" xfId="0" applyFont="1" applyAlignment="1">
      <alignment horizontal="left"/>
    </xf>
    <xf numFmtId="0" fontId="44" fillId="0" borderId="0" xfId="0" applyFont="1" applyFill="1" applyAlignment="1">
      <alignment vertical="top" wrapText="1"/>
    </xf>
    <xf numFmtId="0" fontId="44" fillId="0" borderId="0" xfId="0" applyFont="1" applyFill="1" applyAlignment="1">
      <alignment horizontal="justify" vertical="top" wrapText="1"/>
    </xf>
    <xf numFmtId="0" fontId="49" fillId="0" borderId="0" xfId="0" applyFont="1" applyAlignment="1">
      <alignment vertical="center"/>
    </xf>
    <xf numFmtId="0" fontId="50" fillId="0" borderId="0" xfId="0" applyFont="1" applyFill="1" applyAlignment="1">
      <alignment/>
    </xf>
    <xf numFmtId="179" fontId="43" fillId="0" borderId="0" xfId="534" applyNumberFormat="1" applyFont="1" applyFill="1" applyBorder="1" applyAlignment="1">
      <alignment horizontal="right" vertical="center"/>
    </xf>
    <xf numFmtId="0" fontId="44" fillId="0" borderId="0" xfId="0" applyFont="1" applyFill="1" applyAlignment="1">
      <alignment/>
    </xf>
    <xf numFmtId="0" fontId="47" fillId="0" borderId="0" xfId="0" applyNumberFormat="1" applyFont="1" applyFill="1" applyBorder="1" applyAlignment="1" applyProtection="1">
      <alignment horizontal="left" vertical="top"/>
      <protection/>
    </xf>
    <xf numFmtId="0" fontId="19" fillId="0" borderId="0" xfId="0" applyFont="1" applyFill="1" applyBorder="1" applyAlignment="1">
      <alignment/>
    </xf>
    <xf numFmtId="0" fontId="38" fillId="0" borderId="0" xfId="0" applyNumberFormat="1" applyFont="1" applyFill="1" applyBorder="1" applyAlignment="1" applyProtection="1">
      <alignment horizontal="left" vertical="top"/>
      <protection/>
    </xf>
    <xf numFmtId="49" fontId="59" fillId="0" borderId="0" xfId="330" applyNumberFormat="1" applyFont="1" applyBorder="1" applyAlignment="1">
      <alignment vertical="top" wrapText="1"/>
    </xf>
    <xf numFmtId="0" fontId="52" fillId="0" borderId="0" xfId="330" applyFont="1" applyAlignment="1">
      <alignment/>
    </xf>
    <xf numFmtId="0" fontId="19" fillId="0" borderId="0" xfId="0" applyFont="1" applyAlignment="1">
      <alignment/>
    </xf>
    <xf numFmtId="0" fontId="60" fillId="0" borderId="0" xfId="0" applyFont="1" applyAlignment="1">
      <alignment/>
    </xf>
    <xf numFmtId="0" fontId="52" fillId="0" borderId="0" xfId="0" applyFont="1" applyAlignment="1">
      <alignment/>
    </xf>
    <xf numFmtId="3" fontId="0" fillId="0" borderId="0" xfId="493" applyNumberFormat="1" applyFont="1" applyFill="1" applyBorder="1" applyAlignment="1" applyProtection="1">
      <alignment vertical="top"/>
      <protection/>
    </xf>
    <xf numFmtId="3" fontId="61" fillId="0" borderId="22" xfId="0" applyNumberFormat="1" applyFont="1" applyFill="1" applyBorder="1" applyAlignment="1">
      <alignment horizontal="left" vertical="center"/>
    </xf>
    <xf numFmtId="3" fontId="61" fillId="0" borderId="23" xfId="0" applyNumberFormat="1" applyFont="1" applyFill="1" applyBorder="1" applyAlignment="1">
      <alignment horizontal="left" vertical="center"/>
    </xf>
    <xf numFmtId="3" fontId="61" fillId="0" borderId="24" xfId="0" applyNumberFormat="1" applyFont="1" applyFill="1" applyBorder="1" applyAlignment="1">
      <alignment horizontal="left" vertical="center"/>
    </xf>
    <xf numFmtId="3" fontId="61" fillId="0" borderId="25" xfId="0" applyNumberFormat="1" applyFont="1" applyFill="1" applyBorder="1" applyAlignment="1">
      <alignment horizontal="left" vertical="center"/>
    </xf>
    <xf numFmtId="3" fontId="61" fillId="0" borderId="26" xfId="0" applyNumberFormat="1" applyFont="1" applyFill="1" applyBorder="1" applyAlignment="1">
      <alignment horizontal="left" vertical="center"/>
    </xf>
    <xf numFmtId="0" fontId="65" fillId="0" borderId="0" xfId="0" applyFont="1" applyAlignment="1">
      <alignment horizontal="left"/>
    </xf>
    <xf numFmtId="3" fontId="34" fillId="0" borderId="0" xfId="0" applyNumberFormat="1" applyFont="1" applyAlignment="1">
      <alignment/>
    </xf>
    <xf numFmtId="173" fontId="0" fillId="0" borderId="0" xfId="0" applyNumberFormat="1" applyFont="1" applyAlignment="1">
      <alignment/>
    </xf>
    <xf numFmtId="3" fontId="0" fillId="0" borderId="0" xfId="0" applyNumberFormat="1" applyFont="1" applyAlignment="1">
      <alignment horizontal="center"/>
    </xf>
    <xf numFmtId="3" fontId="44" fillId="0" borderId="0" xfId="0" applyNumberFormat="1" applyFont="1" applyAlignment="1">
      <alignment/>
    </xf>
    <xf numFmtId="0" fontId="27" fillId="0" borderId="0" xfId="0" applyFont="1" applyFill="1" applyAlignment="1">
      <alignment/>
    </xf>
    <xf numFmtId="0" fontId="44" fillId="0" borderId="0" xfId="0" applyFont="1" applyBorder="1" applyAlignment="1">
      <alignment horizontal="left"/>
    </xf>
    <xf numFmtId="3" fontId="44" fillId="0" borderId="0" xfId="0" applyNumberFormat="1" applyFont="1" applyFill="1" applyBorder="1" applyAlignment="1">
      <alignment horizontal="right" vertical="center"/>
    </xf>
    <xf numFmtId="179" fontId="44" fillId="0" borderId="0" xfId="534" applyNumberFormat="1" applyFont="1" applyFill="1" applyBorder="1" applyAlignment="1">
      <alignment horizontal="right" vertical="center"/>
    </xf>
    <xf numFmtId="3" fontId="43" fillId="56" borderId="0" xfId="0" applyNumberFormat="1" applyFont="1" applyFill="1" applyBorder="1" applyAlignment="1">
      <alignment horizontal="right" vertical="center"/>
    </xf>
    <xf numFmtId="179" fontId="44" fillId="0" borderId="0" xfId="534" applyNumberFormat="1" applyFont="1" applyFill="1" applyBorder="1" applyAlignment="1">
      <alignment/>
    </xf>
    <xf numFmtId="0" fontId="43" fillId="0" borderId="0" xfId="0" applyFont="1" applyAlignment="1">
      <alignment horizontal="left" vertical="center" wrapText="1"/>
    </xf>
    <xf numFmtId="0" fontId="8" fillId="0" borderId="27" xfId="0" applyFont="1" applyBorder="1" applyAlignment="1">
      <alignment/>
    </xf>
    <xf numFmtId="3" fontId="8" fillId="0" borderId="27" xfId="0" applyNumberFormat="1" applyFont="1" applyBorder="1" applyAlignment="1">
      <alignment/>
    </xf>
    <xf numFmtId="3" fontId="8" fillId="57" borderId="27" xfId="0" applyNumberFormat="1" applyFont="1" applyFill="1" applyBorder="1" applyAlignment="1">
      <alignment/>
    </xf>
    <xf numFmtId="0" fontId="0" fillId="58" borderId="28" xfId="0" applyFont="1" applyFill="1" applyBorder="1" applyAlignment="1">
      <alignment horizontal="center" vertical="center" wrapText="1"/>
    </xf>
    <xf numFmtId="0" fontId="0" fillId="58" borderId="29" xfId="0" applyFont="1" applyFill="1" applyBorder="1" applyAlignment="1">
      <alignment horizontal="center" vertical="center" wrapText="1"/>
    </xf>
    <xf numFmtId="0" fontId="0" fillId="0" borderId="27" xfId="0" applyFont="1" applyFill="1" applyBorder="1" applyAlignment="1">
      <alignment vertical="center"/>
    </xf>
    <xf numFmtId="173" fontId="0" fillId="0" borderId="27" xfId="534" applyNumberFormat="1" applyFont="1" applyFill="1" applyBorder="1" applyAlignment="1">
      <alignment horizontal="right" vertical="center"/>
    </xf>
    <xf numFmtId="0" fontId="0" fillId="57" borderId="27" xfId="0" applyFont="1" applyFill="1" applyBorder="1" applyAlignment="1">
      <alignment vertical="top" wrapText="1"/>
    </xf>
    <xf numFmtId="3" fontId="0" fillId="57" borderId="27" xfId="0" applyNumberFormat="1" applyFont="1" applyFill="1" applyBorder="1" applyAlignment="1">
      <alignment horizontal="right" vertical="center"/>
    </xf>
    <xf numFmtId="193" fontId="0" fillId="57" borderId="27" xfId="0" applyNumberFormat="1" applyFont="1" applyFill="1" applyBorder="1" applyAlignment="1">
      <alignment horizontal="right" vertical="center"/>
    </xf>
    <xf numFmtId="0" fontId="0" fillId="0" borderId="27" xfId="0" applyFont="1" applyFill="1" applyBorder="1" applyAlignment="1">
      <alignment horizontal="left" vertical="center"/>
    </xf>
    <xf numFmtId="0" fontId="0" fillId="57" borderId="27" xfId="0" applyFont="1" applyFill="1" applyBorder="1" applyAlignment="1">
      <alignment horizontal="left" vertical="top" wrapText="1"/>
    </xf>
    <xf numFmtId="0" fontId="0" fillId="57" borderId="27" xfId="0" applyFont="1" applyFill="1" applyBorder="1" applyAlignment="1">
      <alignment horizontal="left" vertical="center"/>
    </xf>
    <xf numFmtId="0" fontId="44" fillId="58" borderId="28" xfId="0" applyFont="1" applyFill="1" applyBorder="1" applyAlignment="1">
      <alignment horizontal="center" vertical="center" wrapText="1"/>
    </xf>
    <xf numFmtId="0" fontId="44" fillId="58" borderId="29" xfId="0" applyFont="1" applyFill="1" applyBorder="1" applyAlignment="1">
      <alignment horizontal="center" vertical="center" wrapText="1"/>
    </xf>
    <xf numFmtId="3" fontId="49" fillId="0" borderId="27" xfId="0" applyNumberFormat="1" applyFont="1" applyBorder="1" applyAlignment="1">
      <alignment/>
    </xf>
    <xf numFmtId="3" fontId="49" fillId="57" borderId="27" xfId="0" applyNumberFormat="1" applyFont="1" applyFill="1" applyBorder="1" applyAlignment="1">
      <alignment/>
    </xf>
    <xf numFmtId="0" fontId="0" fillId="0" borderId="27" xfId="0" applyNumberFormat="1" applyFont="1" applyFill="1" applyBorder="1" applyAlignment="1" applyProtection="1">
      <alignment horizontal="left" vertical="top"/>
      <protection/>
    </xf>
    <xf numFmtId="0" fontId="0" fillId="57" borderId="27" xfId="0" applyNumberFormat="1" applyFont="1" applyFill="1" applyBorder="1" applyAlignment="1" applyProtection="1">
      <alignment horizontal="left" vertical="top"/>
      <protection/>
    </xf>
    <xf numFmtId="0" fontId="0" fillId="58" borderId="30" xfId="493" applyNumberFormat="1" applyFont="1" applyFill="1" applyBorder="1" applyAlignment="1" applyProtection="1">
      <alignment horizontal="center" vertical="center"/>
      <protection/>
    </xf>
    <xf numFmtId="0" fontId="0" fillId="58" borderId="31" xfId="493" applyNumberFormat="1" applyFont="1" applyFill="1" applyBorder="1" applyAlignment="1" applyProtection="1">
      <alignment horizontal="center" vertical="center" wrapText="1"/>
      <protection/>
    </xf>
    <xf numFmtId="0" fontId="0" fillId="58" borderId="32" xfId="493" applyNumberFormat="1" applyFont="1" applyFill="1" applyBorder="1" applyAlignment="1" applyProtection="1">
      <alignment horizontal="center" vertical="center" wrapText="1"/>
      <protection/>
    </xf>
    <xf numFmtId="0" fontId="0" fillId="0" borderId="27" xfId="493" applyNumberFormat="1" applyFont="1" applyFill="1" applyBorder="1" applyAlignment="1" applyProtection="1">
      <alignment horizontal="left" vertical="top"/>
      <protection/>
    </xf>
    <xf numFmtId="0" fontId="0" fillId="57" borderId="27" xfId="493" applyNumberFormat="1" applyFont="1" applyFill="1" applyBorder="1" applyAlignment="1" applyProtection="1">
      <alignment horizontal="left" vertical="top"/>
      <protection/>
    </xf>
    <xf numFmtId="0" fontId="0" fillId="58" borderId="28" xfId="0" applyNumberFormat="1" applyFont="1" applyFill="1" applyBorder="1" applyAlignment="1" applyProtection="1">
      <alignment horizontal="center" vertical="center" wrapText="1"/>
      <protection/>
    </xf>
    <xf numFmtId="0" fontId="0" fillId="58" borderId="30" xfId="0" applyFont="1" applyFill="1" applyBorder="1" applyAlignment="1">
      <alignment horizontal="center" vertical="center" wrapText="1"/>
    </xf>
    <xf numFmtId="0" fontId="0" fillId="58" borderId="31" xfId="0" applyFont="1" applyFill="1" applyBorder="1" applyAlignment="1">
      <alignment horizontal="center" vertical="center" wrapText="1"/>
    </xf>
    <xf numFmtId="0" fontId="0" fillId="58" borderId="32" xfId="0" applyFont="1" applyFill="1" applyBorder="1" applyAlignment="1">
      <alignment horizontal="center" vertical="center" wrapText="1"/>
    </xf>
    <xf numFmtId="3" fontId="8" fillId="0" borderId="0" xfId="0" applyNumberFormat="1" applyFont="1" applyFill="1" applyBorder="1" applyAlignment="1">
      <alignment/>
    </xf>
    <xf numFmtId="0" fontId="0" fillId="58" borderId="28" xfId="0" applyFont="1" applyFill="1" applyBorder="1" applyAlignment="1">
      <alignment horizontal="center" vertical="center" wrapText="1"/>
    </xf>
    <xf numFmtId="0" fontId="66" fillId="0" borderId="0" xfId="330" applyFont="1" applyAlignment="1">
      <alignment horizontal="left"/>
    </xf>
    <xf numFmtId="3" fontId="0" fillId="0" borderId="33" xfId="0" applyNumberFormat="1" applyFont="1" applyFill="1" applyBorder="1" applyAlignment="1">
      <alignment horizontal="right" vertical="center"/>
    </xf>
    <xf numFmtId="0" fontId="0" fillId="0" borderId="33" xfId="0" applyFont="1" applyFill="1" applyBorder="1" applyAlignment="1">
      <alignment horizontal="right" vertical="center"/>
    </xf>
    <xf numFmtId="0" fontId="103" fillId="0" borderId="0" xfId="0" applyFont="1" applyAlignment="1">
      <alignment vertical="top"/>
    </xf>
    <xf numFmtId="0" fontId="104" fillId="0" borderId="0" xfId="0" applyFont="1" applyAlignment="1">
      <alignment vertical="top"/>
    </xf>
    <xf numFmtId="0" fontId="0" fillId="0" borderId="0" xfId="0" applyFont="1" applyAlignment="1">
      <alignment horizontal="justify" vertical="top" wrapText="1"/>
    </xf>
    <xf numFmtId="0" fontId="0" fillId="0" borderId="0" xfId="0" applyFont="1" applyAlignment="1">
      <alignment vertical="top"/>
    </xf>
    <xf numFmtId="0" fontId="67" fillId="0" borderId="0" xfId="0" applyFont="1" applyAlignment="1">
      <alignment vertical="top"/>
    </xf>
    <xf numFmtId="0" fontId="105" fillId="0" borderId="0" xfId="0" applyFont="1" applyAlignment="1">
      <alignment vertical="top"/>
    </xf>
    <xf numFmtId="3" fontId="0" fillId="0" borderId="27" xfId="0" applyNumberFormat="1" applyFont="1" applyBorder="1" applyAlignment="1">
      <alignment/>
    </xf>
    <xf numFmtId="193" fontId="0" fillId="0" borderId="27" xfId="0" applyNumberFormat="1" applyFont="1" applyBorder="1" applyAlignment="1">
      <alignment/>
    </xf>
    <xf numFmtId="0" fontId="106" fillId="0" borderId="0" xfId="0" applyFont="1" applyAlignment="1">
      <alignment/>
    </xf>
    <xf numFmtId="0" fontId="106" fillId="0" borderId="0" xfId="0" applyFont="1" applyFill="1" applyAlignment="1">
      <alignment/>
    </xf>
    <xf numFmtId="0" fontId="27" fillId="0" borderId="0" xfId="0" applyFont="1" applyAlignment="1">
      <alignment horizontal="left"/>
    </xf>
    <xf numFmtId="0" fontId="27" fillId="0" borderId="0" xfId="493" applyFont="1">
      <alignment/>
      <protection/>
    </xf>
    <xf numFmtId="0" fontId="27" fillId="0" borderId="0" xfId="493" applyFont="1" applyAlignment="1">
      <alignment vertical="center"/>
      <protection/>
    </xf>
    <xf numFmtId="0" fontId="0" fillId="0" borderId="0" xfId="493" applyFont="1" applyAlignment="1">
      <alignment vertical="center"/>
      <protection/>
    </xf>
    <xf numFmtId="0" fontId="0" fillId="0" borderId="0" xfId="493" applyFont="1" applyAlignment="1">
      <alignment vertical="center" wrapText="1"/>
      <protection/>
    </xf>
    <xf numFmtId="0" fontId="19" fillId="0" borderId="0" xfId="493" applyFont="1">
      <alignment/>
      <protection/>
    </xf>
    <xf numFmtId="0" fontId="0" fillId="0" borderId="0" xfId="493" applyFont="1" applyBorder="1" applyAlignment="1">
      <alignment horizontal="left"/>
      <protection/>
    </xf>
    <xf numFmtId="0" fontId="0" fillId="0" borderId="0" xfId="493" applyFont="1" applyFill="1" applyBorder="1">
      <alignment/>
      <protection/>
    </xf>
    <xf numFmtId="0" fontId="34" fillId="0" borderId="0" xfId="493" applyFont="1" applyFill="1" applyBorder="1">
      <alignment/>
      <protection/>
    </xf>
    <xf numFmtId="0" fontId="44" fillId="58" borderId="28" xfId="493" applyFont="1" applyFill="1" applyBorder="1" applyAlignment="1">
      <alignment horizontal="center" vertical="center" wrapText="1"/>
      <protection/>
    </xf>
    <xf numFmtId="0" fontId="44" fillId="58" borderId="29" xfId="493" applyFont="1" applyFill="1" applyBorder="1" applyAlignment="1">
      <alignment horizontal="center" vertical="center" wrapText="1"/>
      <protection/>
    </xf>
    <xf numFmtId="0" fontId="8" fillId="0" borderId="27" xfId="493" applyFont="1" applyBorder="1">
      <alignment/>
      <protection/>
    </xf>
    <xf numFmtId="0" fontId="0" fillId="57" borderId="27" xfId="493" applyFont="1" applyFill="1" applyBorder="1" applyAlignment="1">
      <alignment horizontal="left" vertical="center"/>
      <protection/>
    </xf>
    <xf numFmtId="0" fontId="29" fillId="0" borderId="0" xfId="493" applyNumberFormat="1" applyFont="1" applyFill="1" applyBorder="1" applyAlignment="1" applyProtection="1">
      <alignment horizontal="left" vertical="top"/>
      <protection/>
    </xf>
    <xf numFmtId="3" fontId="27" fillId="0" borderId="0" xfId="493" applyNumberFormat="1" applyFont="1" applyFill="1" applyBorder="1" applyAlignment="1">
      <alignment horizontal="right" vertical="center"/>
      <protection/>
    </xf>
    <xf numFmtId="0" fontId="38" fillId="0" borderId="0" xfId="493" applyNumberFormat="1" applyFont="1" applyFill="1" applyBorder="1" applyAlignment="1" applyProtection="1">
      <alignment horizontal="left" vertical="top"/>
      <protection/>
    </xf>
    <xf numFmtId="0" fontId="0" fillId="0" borderId="0" xfId="493" applyFont="1" applyAlignment="1">
      <alignment horizontal="center" vertical="top" wrapText="1"/>
      <protection/>
    </xf>
    <xf numFmtId="3" fontId="0" fillId="0" borderId="0" xfId="493" applyNumberFormat="1" applyFont="1" applyFill="1" applyBorder="1" applyAlignment="1">
      <alignment horizontal="right" vertical="center"/>
      <protection/>
    </xf>
    <xf numFmtId="0" fontId="35" fillId="0" borderId="0" xfId="493" applyFont="1" applyFill="1">
      <alignment/>
      <protection/>
    </xf>
    <xf numFmtId="179" fontId="107" fillId="0" borderId="0" xfId="550" applyNumberFormat="1" applyFont="1" applyFill="1" applyBorder="1" applyAlignment="1">
      <alignment horizontal="right" vertical="center"/>
    </xf>
    <xf numFmtId="3" fontId="0" fillId="0" borderId="27" xfId="0" applyNumberFormat="1" applyFont="1" applyFill="1" applyBorder="1" applyAlignment="1" applyProtection="1">
      <alignment horizontal="right" vertical="top"/>
      <protection/>
    </xf>
    <xf numFmtId="173" fontId="0" fillId="0" borderId="27" xfId="0" applyNumberFormat="1" applyFont="1" applyFill="1" applyBorder="1" applyAlignment="1" applyProtection="1">
      <alignment horizontal="right" vertical="top"/>
      <protection/>
    </xf>
    <xf numFmtId="3" fontId="0" fillId="57" borderId="27" xfId="0" applyNumberFormat="1" applyFont="1" applyFill="1" applyBorder="1" applyAlignment="1" applyProtection="1">
      <alignment horizontal="right" vertical="top"/>
      <protection/>
    </xf>
    <xf numFmtId="173" fontId="0" fillId="57" borderId="27" xfId="0" applyNumberFormat="1" applyFont="1" applyFill="1" applyBorder="1" applyAlignment="1" applyProtection="1">
      <alignment horizontal="right" vertical="top"/>
      <protection/>
    </xf>
    <xf numFmtId="0" fontId="107" fillId="0" borderId="0" xfId="0" applyNumberFormat="1" applyFont="1" applyFill="1" applyBorder="1" applyAlignment="1" applyProtection="1">
      <alignment horizontal="right" vertical="top"/>
      <protection/>
    </xf>
    <xf numFmtId="0" fontId="107" fillId="0" borderId="0" xfId="0" applyFont="1" applyFill="1" applyAlignment="1">
      <alignment/>
    </xf>
    <xf numFmtId="0" fontId="70" fillId="0" borderId="0" xfId="0" applyFont="1" applyAlignment="1">
      <alignment horizontal="left" vertical="center"/>
    </xf>
    <xf numFmtId="0" fontId="72" fillId="0" borderId="0" xfId="0" applyFont="1" applyAlignment="1">
      <alignment horizontal="left" vertical="top" wrapText="1"/>
    </xf>
    <xf numFmtId="3" fontId="0" fillId="0" borderId="27" xfId="493" applyNumberFormat="1" applyFont="1" applyFill="1" applyBorder="1" applyAlignment="1" applyProtection="1">
      <alignment horizontal="right" vertical="top"/>
      <protection/>
    </xf>
    <xf numFmtId="3" fontId="0" fillId="57" borderId="27" xfId="493" applyNumberFormat="1" applyFont="1" applyFill="1" applyBorder="1" applyAlignment="1" applyProtection="1">
      <alignment horizontal="right" vertical="top"/>
      <protection/>
    </xf>
    <xf numFmtId="173" fontId="0" fillId="0" borderId="27" xfId="493" applyNumberFormat="1" applyFont="1" applyFill="1" applyBorder="1" applyAlignment="1" applyProtection="1">
      <alignment horizontal="right" vertical="top"/>
      <protection/>
    </xf>
    <xf numFmtId="173" fontId="0" fillId="57" borderId="27" xfId="493" applyNumberFormat="1" applyFont="1" applyFill="1" applyBorder="1" applyAlignment="1" applyProtection="1">
      <alignment horizontal="right" vertical="top"/>
      <protection/>
    </xf>
    <xf numFmtId="173" fontId="0" fillId="0" borderId="27" xfId="0" applyNumberFormat="1" applyFont="1" applyFill="1" applyBorder="1" applyAlignment="1" applyProtection="1">
      <alignment horizontal="center" vertical="top"/>
      <protection/>
    </xf>
    <xf numFmtId="0" fontId="0" fillId="0" borderId="27" xfId="0" applyNumberFormat="1" applyFont="1" applyFill="1" applyBorder="1" applyAlignment="1" applyProtection="1">
      <alignment horizontal="center" vertical="top"/>
      <protection/>
    </xf>
    <xf numFmtId="173" fontId="0" fillId="57" borderId="27" xfId="0" applyNumberFormat="1" applyFont="1" applyFill="1" applyBorder="1" applyAlignment="1" applyProtection="1">
      <alignment horizontal="center" vertical="top"/>
      <protection/>
    </xf>
    <xf numFmtId="0" fontId="27" fillId="0" borderId="0" xfId="0" applyNumberFormat="1" applyFont="1" applyFill="1" applyBorder="1" applyAlignment="1" applyProtection="1">
      <alignment horizontal="left" vertical="top"/>
      <protection/>
    </xf>
    <xf numFmtId="1" fontId="0" fillId="58" borderId="28" xfId="0" applyNumberFormat="1" applyFont="1" applyFill="1" applyBorder="1" applyAlignment="1" applyProtection="1">
      <alignment horizontal="center" vertical="center"/>
      <protection/>
    </xf>
    <xf numFmtId="1" fontId="0" fillId="58" borderId="29" xfId="0" applyNumberFormat="1" applyFont="1" applyFill="1" applyBorder="1" applyAlignment="1" applyProtection="1">
      <alignment horizontal="center" vertical="center"/>
      <protection/>
    </xf>
    <xf numFmtId="173" fontId="27" fillId="0" borderId="0" xfId="0" applyNumberFormat="1" applyFont="1" applyFill="1" applyBorder="1" applyAlignment="1" applyProtection="1">
      <alignment horizontal="center" vertical="top"/>
      <protection/>
    </xf>
    <xf numFmtId="0" fontId="19" fillId="0" borderId="0" xfId="0" applyFont="1" applyFill="1" applyAlignment="1">
      <alignment horizontal="left" vertical="top" wrapText="1"/>
    </xf>
    <xf numFmtId="0" fontId="19" fillId="0" borderId="0" xfId="0" applyFont="1" applyAlignment="1">
      <alignment horizontal="left" vertical="top" wrapText="1"/>
    </xf>
    <xf numFmtId="3" fontId="0" fillId="0" borderId="0" xfId="0" applyNumberFormat="1" applyFont="1" applyFill="1" applyBorder="1" applyAlignment="1">
      <alignment horizontal="right" vertical="center"/>
    </xf>
    <xf numFmtId="0" fontId="41" fillId="0" borderId="0" xfId="0" applyNumberFormat="1" applyFont="1" applyFill="1" applyBorder="1" applyAlignment="1" applyProtection="1">
      <alignment horizontal="left"/>
      <protection/>
    </xf>
    <xf numFmtId="0" fontId="34" fillId="0" borderId="0" xfId="0" applyFont="1" applyAlignment="1">
      <alignment vertical="top" wrapText="1"/>
    </xf>
    <xf numFmtId="0" fontId="20" fillId="0" borderId="0" xfId="330" applyFont="1" applyAlignment="1">
      <alignment horizontal="center" vertical="center"/>
    </xf>
    <xf numFmtId="179" fontId="0" fillId="0" borderId="0" xfId="534" applyNumberFormat="1" applyFont="1" applyAlignment="1">
      <alignment/>
    </xf>
    <xf numFmtId="0" fontId="8" fillId="0" borderId="27" xfId="0" applyFont="1" applyBorder="1" applyAlignment="1">
      <alignment/>
    </xf>
    <xf numFmtId="0" fontId="8" fillId="57" borderId="27" xfId="0" applyFont="1" applyFill="1" applyBorder="1" applyAlignment="1">
      <alignment/>
    </xf>
    <xf numFmtId="0" fontId="0" fillId="58" borderId="28" xfId="0" applyFont="1" applyFill="1" applyBorder="1" applyAlignment="1">
      <alignment horizontal="center" vertical="center" wrapText="1"/>
    </xf>
    <xf numFmtId="3" fontId="0" fillId="57" borderId="27" xfId="0" applyNumberFormat="1" applyFont="1" applyFill="1" applyBorder="1" applyAlignment="1">
      <alignment/>
    </xf>
    <xf numFmtId="3" fontId="8" fillId="0" borderId="27" xfId="500" applyNumberFormat="1" applyFont="1" applyBorder="1">
      <alignment/>
      <protection/>
    </xf>
    <xf numFmtId="3" fontId="8" fillId="57" borderId="27" xfId="500" applyNumberFormat="1" applyFont="1" applyFill="1" applyBorder="1">
      <alignment/>
      <protection/>
    </xf>
    <xf numFmtId="0" fontId="0" fillId="58" borderId="28" xfId="500" applyFont="1" applyFill="1" applyBorder="1" applyAlignment="1">
      <alignment horizontal="center" vertical="center" wrapText="1"/>
      <protection/>
    </xf>
    <xf numFmtId="3" fontId="0" fillId="0" borderId="27" xfId="500" applyNumberFormat="1" applyFont="1" applyBorder="1">
      <alignment/>
      <protection/>
    </xf>
    <xf numFmtId="3" fontId="0" fillId="57" borderId="27" xfId="500" applyNumberFormat="1" applyFont="1" applyFill="1" applyBorder="1">
      <alignment/>
      <protection/>
    </xf>
    <xf numFmtId="3" fontId="0" fillId="0" borderId="27" xfId="0" applyNumberFormat="1" applyFont="1" applyFill="1" applyBorder="1" applyAlignment="1">
      <alignment horizontal="right" vertical="center"/>
    </xf>
    <xf numFmtId="3" fontId="0" fillId="0" borderId="27" xfId="0" applyNumberFormat="1" applyFont="1" applyBorder="1" applyAlignment="1">
      <alignment/>
    </xf>
    <xf numFmtId="3" fontId="0" fillId="57" borderId="27" xfId="0" applyNumberFormat="1" applyFont="1" applyFill="1" applyBorder="1" applyAlignment="1">
      <alignment/>
    </xf>
    <xf numFmtId="3" fontId="0" fillId="0" borderId="27" xfId="0" applyNumberFormat="1" applyFont="1" applyFill="1" applyBorder="1" applyAlignment="1">
      <alignment/>
    </xf>
    <xf numFmtId="0" fontId="8" fillId="0" borderId="27" xfId="0" applyFont="1" applyBorder="1" applyAlignment="1">
      <alignment/>
    </xf>
    <xf numFmtId="3" fontId="0" fillId="0" borderId="27" xfId="0" applyNumberFormat="1" applyFont="1" applyFill="1" applyBorder="1" applyAlignment="1">
      <alignment horizontal="right" vertical="center"/>
    </xf>
    <xf numFmtId="0" fontId="0" fillId="0" borderId="27" xfId="0" applyNumberFormat="1" applyFont="1" applyFill="1" applyBorder="1" applyAlignment="1" quotePrefix="1">
      <alignment horizontal="right" vertical="center"/>
    </xf>
    <xf numFmtId="3" fontId="0" fillId="56" borderId="27" xfId="0" applyNumberFormat="1" applyFont="1" applyFill="1" applyBorder="1" applyAlignment="1">
      <alignment horizontal="right" vertical="center"/>
    </xf>
    <xf numFmtId="0" fontId="44" fillId="58" borderId="28" xfId="493" applyFont="1" applyFill="1" applyBorder="1" applyAlignment="1">
      <alignment horizontal="center" vertical="center" wrapText="1"/>
      <protection/>
    </xf>
    <xf numFmtId="173" fontId="0" fillId="57" borderId="27" xfId="548" applyNumberFormat="1" applyFont="1" applyFill="1" applyBorder="1" applyAlignment="1">
      <alignment horizontal="right" vertical="center"/>
    </xf>
    <xf numFmtId="173" fontId="0" fillId="0" borderId="27" xfId="550" applyNumberFormat="1" applyFont="1" applyFill="1" applyBorder="1" applyAlignment="1">
      <alignment horizontal="right" vertical="center"/>
    </xf>
    <xf numFmtId="3" fontId="0" fillId="0" borderId="27" xfId="493" applyNumberFormat="1" applyFont="1" applyFill="1" applyBorder="1" applyAlignment="1">
      <alignment horizontal="right" vertical="center"/>
      <protection/>
    </xf>
    <xf numFmtId="173" fontId="0" fillId="0" borderId="27" xfId="546" applyNumberFormat="1" applyFont="1" applyFill="1" applyBorder="1" applyAlignment="1">
      <alignment horizontal="right" vertical="center"/>
    </xf>
    <xf numFmtId="173" fontId="0" fillId="57" borderId="27" xfId="546" applyNumberFormat="1" applyFont="1" applyFill="1" applyBorder="1" applyAlignment="1">
      <alignment horizontal="right" vertical="center"/>
    </xf>
    <xf numFmtId="3" fontId="0" fillId="57" borderId="27" xfId="493" applyNumberFormat="1" applyFont="1" applyFill="1" applyBorder="1" applyAlignment="1">
      <alignment horizontal="right" vertical="center"/>
      <protection/>
    </xf>
    <xf numFmtId="179" fontId="0" fillId="0" borderId="0" xfId="548" applyNumberFormat="1" applyFont="1" applyFill="1" applyBorder="1" applyAlignment="1" applyProtection="1">
      <alignment horizontal="center" vertical="top"/>
      <protection/>
    </xf>
    <xf numFmtId="0" fontId="8" fillId="56" borderId="27" xfId="493" applyNumberFormat="1" applyFont="1" applyFill="1" applyBorder="1" applyAlignment="1" applyProtection="1">
      <alignment horizontal="left" vertical="top"/>
      <protection/>
    </xf>
    <xf numFmtId="173" fontId="0" fillId="56" borderId="27" xfId="493" applyNumberFormat="1" applyFont="1" applyFill="1" applyBorder="1" applyAlignment="1" applyProtection="1">
      <alignment horizontal="right" vertical="top"/>
      <protection/>
    </xf>
    <xf numFmtId="3" fontId="0" fillId="0" borderId="0" xfId="493" applyNumberFormat="1" applyFont="1">
      <alignment/>
      <protection/>
    </xf>
    <xf numFmtId="0" fontId="0" fillId="0" borderId="0" xfId="493" applyFont="1" applyAlignment="1">
      <alignment horizontal="left"/>
      <protection/>
    </xf>
    <xf numFmtId="0" fontId="0" fillId="0" borderId="0" xfId="493" applyFont="1" applyAlignment="1">
      <alignment horizontal="right"/>
      <protection/>
    </xf>
    <xf numFmtId="179" fontId="0" fillId="56" borderId="0" xfId="548" applyNumberFormat="1" applyFont="1" applyFill="1" applyBorder="1" applyAlignment="1">
      <alignment/>
    </xf>
    <xf numFmtId="0" fontId="0" fillId="0" borderId="0" xfId="0" applyNumberFormat="1" applyFont="1" applyAlignment="1">
      <alignment vertical="top" wrapText="1"/>
    </xf>
    <xf numFmtId="0" fontId="0" fillId="0" borderId="0" xfId="0" applyNumberFormat="1" applyFont="1" applyAlignment="1">
      <alignment horizontal="justify" vertical="top" wrapText="1"/>
    </xf>
    <xf numFmtId="0" fontId="27" fillId="0" borderId="0" xfId="0" applyNumberFormat="1" applyFont="1" applyFill="1" applyBorder="1" applyAlignment="1" applyProtection="1">
      <alignment horizontal="center" vertical="top"/>
      <protection/>
    </xf>
    <xf numFmtId="1" fontId="27" fillId="0" borderId="0" xfId="0" applyNumberFormat="1" applyFont="1" applyFill="1" applyBorder="1" applyAlignment="1" applyProtection="1">
      <alignment horizontal="center" vertical="top"/>
      <protection/>
    </xf>
    <xf numFmtId="0" fontId="36" fillId="0" borderId="0" xfId="0" applyFont="1" applyAlignment="1">
      <alignment horizontal="left" readingOrder="1"/>
    </xf>
    <xf numFmtId="173" fontId="0" fillId="0" borderId="27" xfId="0" applyNumberFormat="1" applyFont="1" applyFill="1" applyBorder="1" applyAlignment="1">
      <alignment vertical="center"/>
    </xf>
    <xf numFmtId="173" fontId="0" fillId="0" borderId="27" xfId="0" applyNumberFormat="1" applyFont="1" applyFill="1" applyBorder="1" applyAlignment="1">
      <alignment horizontal="right" vertical="center"/>
    </xf>
    <xf numFmtId="181" fontId="0" fillId="0" borderId="27" xfId="458" applyNumberFormat="1" applyFont="1" applyFill="1" applyBorder="1" applyAlignment="1" applyProtection="1">
      <alignment horizontal="center" vertical="top"/>
      <protection/>
    </xf>
    <xf numFmtId="182" fontId="0" fillId="0" borderId="27" xfId="458" applyNumberFormat="1" applyFont="1" applyFill="1" applyBorder="1" applyAlignment="1" applyProtection="1">
      <alignment horizontal="right" vertical="top"/>
      <protection/>
    </xf>
    <xf numFmtId="0" fontId="0" fillId="57" borderId="27" xfId="0" applyNumberFormat="1" applyFont="1" applyFill="1" applyBorder="1" applyAlignment="1" applyProtection="1">
      <alignment horizontal="right" vertical="top"/>
      <protection/>
    </xf>
    <xf numFmtId="181" fontId="0" fillId="57" borderId="27" xfId="458" applyNumberFormat="1" applyFont="1" applyFill="1" applyBorder="1" applyAlignment="1" applyProtection="1">
      <alignment horizontal="center" vertical="top"/>
      <protection/>
    </xf>
    <xf numFmtId="181" fontId="0" fillId="0" borderId="0" xfId="458" applyNumberFormat="1" applyFont="1" applyFill="1" applyBorder="1" applyAlignment="1" applyProtection="1">
      <alignment horizontal="center" vertical="top"/>
      <protection/>
    </xf>
    <xf numFmtId="181" fontId="0" fillId="0" borderId="0" xfId="458" applyNumberFormat="1" applyFont="1" applyFill="1" applyBorder="1" applyAlignment="1" applyProtection="1">
      <alignment horizontal="left" vertical="top"/>
      <protection/>
    </xf>
    <xf numFmtId="0" fontId="29" fillId="0" borderId="0" xfId="0" applyNumberFormat="1" applyFont="1" applyFill="1" applyBorder="1" applyAlignment="1" applyProtection="1">
      <alignment vertical="top"/>
      <protection/>
    </xf>
    <xf numFmtId="3" fontId="27" fillId="0" borderId="27" xfId="0" applyNumberFormat="1" applyFont="1" applyBorder="1" applyAlignment="1">
      <alignment/>
    </xf>
    <xf numFmtId="0" fontId="73" fillId="0" borderId="0" xfId="0" applyFont="1" applyAlignment="1">
      <alignment horizontal="left" vertical="top" wrapText="1"/>
    </xf>
    <xf numFmtId="0" fontId="20" fillId="0" borderId="0" xfId="330" applyAlignment="1">
      <alignment/>
    </xf>
    <xf numFmtId="173" fontId="108" fillId="0" borderId="27" xfId="534" applyNumberFormat="1" applyFont="1" applyFill="1" applyBorder="1" applyAlignment="1">
      <alignment horizontal="right" vertical="center"/>
    </xf>
    <xf numFmtId="193" fontId="108" fillId="57" borderId="27" xfId="0" applyNumberFormat="1" applyFont="1" applyFill="1" applyBorder="1" applyAlignment="1">
      <alignment horizontal="right" vertical="center"/>
    </xf>
    <xf numFmtId="173" fontId="0" fillId="0" borderId="27" xfId="534" applyNumberFormat="1" applyFont="1" applyBorder="1" applyAlignment="1">
      <alignment/>
    </xf>
    <xf numFmtId="193" fontId="0" fillId="57" borderId="27" xfId="0" applyNumberFormat="1" applyFont="1" applyFill="1" applyBorder="1" applyAlignment="1">
      <alignment/>
    </xf>
    <xf numFmtId="3" fontId="44" fillId="0" borderId="27" xfId="493" applyNumberFormat="1" applyFont="1" applyFill="1" applyBorder="1" applyAlignment="1">
      <alignment horizontal="right" vertical="center"/>
      <protection/>
    </xf>
    <xf numFmtId="3" fontId="44" fillId="57" borderId="27" xfId="493" applyNumberFormat="1" applyFont="1" applyFill="1" applyBorder="1" applyAlignment="1">
      <alignment horizontal="right" vertical="center"/>
      <protection/>
    </xf>
    <xf numFmtId="173" fontId="44" fillId="0" borderId="27" xfId="534" applyNumberFormat="1" applyFont="1" applyFill="1" applyBorder="1" applyAlignment="1">
      <alignment horizontal="right" vertical="center"/>
    </xf>
    <xf numFmtId="173" fontId="44" fillId="57" borderId="27" xfId="534" applyNumberFormat="1" applyFont="1" applyFill="1" applyBorder="1" applyAlignment="1">
      <alignment horizontal="right" vertical="center"/>
    </xf>
    <xf numFmtId="0" fontId="44" fillId="0" borderId="27" xfId="493" applyFont="1" applyFill="1" applyBorder="1" applyAlignment="1">
      <alignment horizontal="right" vertical="center"/>
      <protection/>
    </xf>
    <xf numFmtId="0" fontId="44" fillId="57" borderId="27" xfId="493" applyFont="1" applyFill="1" applyBorder="1" applyAlignment="1">
      <alignment horizontal="right" vertical="center"/>
      <protection/>
    </xf>
    <xf numFmtId="173" fontId="44" fillId="0" borderId="27" xfId="493" applyNumberFormat="1" applyFont="1" applyFill="1" applyBorder="1" applyAlignment="1">
      <alignment horizontal="right" vertical="center"/>
      <protection/>
    </xf>
    <xf numFmtId="173" fontId="44" fillId="57" borderId="27" xfId="493" applyNumberFormat="1" applyFont="1" applyFill="1" applyBorder="1" applyAlignment="1">
      <alignment horizontal="right" vertical="center"/>
      <protection/>
    </xf>
    <xf numFmtId="0" fontId="0" fillId="0" borderId="27" xfId="493" applyFont="1" applyFill="1" applyBorder="1" applyAlignment="1">
      <alignment horizontal="right" vertical="center"/>
      <protection/>
    </xf>
    <xf numFmtId="3" fontId="44" fillId="0" borderId="27" xfId="0" applyNumberFormat="1" applyFont="1" applyBorder="1" applyAlignment="1">
      <alignment/>
    </xf>
    <xf numFmtId="173" fontId="0" fillId="0" borderId="27" xfId="547" applyNumberFormat="1" applyFont="1" applyFill="1" applyBorder="1" applyAlignment="1">
      <alignment horizontal="right" vertical="center"/>
    </xf>
    <xf numFmtId="193" fontId="0" fillId="57" borderId="27" xfId="493" applyNumberFormat="1" applyFont="1" applyFill="1" applyBorder="1" applyAlignment="1">
      <alignment horizontal="right" vertical="center"/>
      <protection/>
    </xf>
    <xf numFmtId="0" fontId="34" fillId="0" borderId="0" xfId="493" applyFont="1" applyAlignment="1">
      <alignment horizontal="justify" vertical="top" wrapText="1"/>
      <protection/>
    </xf>
    <xf numFmtId="3" fontId="0" fillId="0" borderId="0" xfId="0" applyNumberFormat="1" applyAlignment="1">
      <alignment/>
    </xf>
    <xf numFmtId="3" fontId="0" fillId="0" borderId="0" xfId="0" applyNumberFormat="1" applyFont="1" applyFill="1" applyBorder="1" applyAlignment="1">
      <alignment/>
    </xf>
    <xf numFmtId="3" fontId="53" fillId="0" borderId="27" xfId="0" applyNumberFormat="1" applyFont="1" applyBorder="1" applyAlignment="1">
      <alignment/>
    </xf>
    <xf numFmtId="173" fontId="0" fillId="57" borderId="27" xfId="534" applyNumberFormat="1" applyFont="1" applyFill="1" applyBorder="1" applyAlignment="1">
      <alignment horizontal="right" vertical="center"/>
    </xf>
    <xf numFmtId="179" fontId="0" fillId="0" borderId="27" xfId="534" applyNumberFormat="1" applyFont="1" applyFill="1" applyBorder="1" applyAlignment="1">
      <alignment horizontal="right" vertical="center"/>
    </xf>
    <xf numFmtId="179" fontId="43" fillId="0" borderId="0" xfId="0" applyNumberFormat="1" applyFont="1" applyAlignment="1">
      <alignment/>
    </xf>
    <xf numFmtId="179" fontId="44" fillId="0" borderId="27" xfId="534" applyNumberFormat="1" applyFont="1" applyFill="1" applyBorder="1" applyAlignment="1">
      <alignment horizontal="right" vertical="center"/>
    </xf>
    <xf numFmtId="179" fontId="44" fillId="57" borderId="27" xfId="534" applyNumberFormat="1" applyFont="1" applyFill="1" applyBorder="1" applyAlignment="1">
      <alignment horizontal="right" vertical="center"/>
    </xf>
    <xf numFmtId="179" fontId="0" fillId="0" borderId="27" xfId="550" applyNumberFormat="1" applyFont="1" applyFill="1" applyBorder="1" applyAlignment="1">
      <alignment horizontal="right" vertical="center"/>
    </xf>
    <xf numFmtId="10" fontId="0" fillId="0" borderId="0" xfId="493" applyNumberFormat="1" applyFont="1">
      <alignment/>
      <protection/>
    </xf>
    <xf numFmtId="179" fontId="44" fillId="0" borderId="27" xfId="493" applyNumberFormat="1" applyFont="1" applyFill="1" applyBorder="1" applyAlignment="1">
      <alignment horizontal="right" vertical="center"/>
      <protection/>
    </xf>
    <xf numFmtId="179" fontId="44" fillId="0" borderId="0" xfId="0" applyNumberFormat="1" applyFont="1" applyFill="1" applyBorder="1" applyAlignment="1">
      <alignment/>
    </xf>
    <xf numFmtId="179" fontId="0" fillId="0" borderId="27" xfId="546" applyNumberFormat="1" applyFont="1" applyFill="1" applyBorder="1" applyAlignment="1">
      <alignment horizontal="right" vertical="center"/>
    </xf>
    <xf numFmtId="179" fontId="0" fillId="0" borderId="27" xfId="547" applyNumberFormat="1" applyFont="1" applyFill="1" applyBorder="1" applyAlignment="1">
      <alignment horizontal="right" vertical="center"/>
    </xf>
    <xf numFmtId="179" fontId="44" fillId="0" borderId="0" xfId="534" applyNumberFormat="1" applyFont="1" applyAlignment="1">
      <alignment/>
    </xf>
    <xf numFmtId="193" fontId="0" fillId="0" borderId="27" xfId="534" applyNumberFormat="1" applyFont="1" applyFill="1" applyBorder="1" applyAlignment="1">
      <alignment horizontal="right" vertical="center"/>
    </xf>
    <xf numFmtId="0" fontId="0" fillId="0" borderId="0" xfId="0" applyFill="1" applyAlignment="1">
      <alignment/>
    </xf>
    <xf numFmtId="1" fontId="0" fillId="0" borderId="0" xfId="534" applyNumberFormat="1" applyFont="1" applyAlignment="1">
      <alignment/>
    </xf>
    <xf numFmtId="191" fontId="0" fillId="0" borderId="27" xfId="458" applyNumberFormat="1" applyFont="1" applyFill="1" applyBorder="1" applyAlignment="1" applyProtection="1">
      <alignment horizontal="right" vertical="top"/>
      <protection/>
    </xf>
    <xf numFmtId="0" fontId="0" fillId="58" borderId="29" xfId="0" applyNumberFormat="1" applyFont="1" applyFill="1" applyBorder="1" applyAlignment="1" applyProtection="1">
      <alignment horizontal="center" vertical="center" wrapText="1"/>
      <protection/>
    </xf>
    <xf numFmtId="179" fontId="0" fillId="15" borderId="27" xfId="534" applyNumberFormat="1" applyFont="1" applyFill="1" applyBorder="1" applyAlignment="1">
      <alignment horizontal="right" vertical="center"/>
    </xf>
    <xf numFmtId="179" fontId="0" fillId="15" borderId="27" xfId="550" applyNumberFormat="1" applyFont="1" applyFill="1" applyBorder="1" applyAlignment="1">
      <alignment horizontal="right" vertical="center"/>
    </xf>
    <xf numFmtId="179" fontId="44" fillId="15" borderId="27" xfId="493" applyNumberFormat="1" applyFont="1" applyFill="1" applyBorder="1" applyAlignment="1">
      <alignment horizontal="right" vertical="center"/>
      <protection/>
    </xf>
    <xf numFmtId="179" fontId="0" fillId="15" borderId="27" xfId="546" applyNumberFormat="1" applyFont="1" applyFill="1" applyBorder="1" applyAlignment="1">
      <alignment horizontal="right" vertical="center"/>
    </xf>
    <xf numFmtId="179" fontId="0" fillId="15" borderId="27" xfId="547" applyNumberFormat="1" applyFont="1" applyFill="1" applyBorder="1" applyAlignment="1">
      <alignment horizontal="right" vertical="center"/>
    </xf>
    <xf numFmtId="179" fontId="0" fillId="0" borderId="27" xfId="536" applyNumberFormat="1" applyFont="1" applyFill="1" applyBorder="1" applyAlignment="1" applyProtection="1">
      <alignment horizontal="right" vertical="top"/>
      <protection/>
    </xf>
    <xf numFmtId="179" fontId="0" fillId="57" borderId="27" xfId="536" applyNumberFormat="1" applyFont="1" applyFill="1" applyBorder="1" applyAlignment="1" applyProtection="1">
      <alignment horizontal="right" vertical="top"/>
      <protection/>
    </xf>
    <xf numFmtId="179" fontId="0" fillId="0" borderId="27" xfId="536" applyNumberFormat="1" applyFont="1" applyBorder="1" applyAlignment="1">
      <alignment/>
    </xf>
    <xf numFmtId="3" fontId="8" fillId="0" borderId="0" xfId="0" applyNumberFormat="1" applyFont="1" applyBorder="1" applyAlignment="1">
      <alignment/>
    </xf>
    <xf numFmtId="193" fontId="8" fillId="0" borderId="0" xfId="0" applyNumberFormat="1" applyFont="1" applyBorder="1" applyAlignment="1">
      <alignment/>
    </xf>
    <xf numFmtId="193" fontId="27" fillId="0" borderId="27" xfId="0" applyNumberFormat="1" applyFont="1" applyBorder="1" applyAlignment="1">
      <alignment/>
    </xf>
    <xf numFmtId="0" fontId="0" fillId="58" borderId="28" xfId="493" applyNumberFormat="1" applyFont="1" applyFill="1" applyBorder="1" applyAlignment="1" applyProtection="1">
      <alignment horizontal="center" vertical="center"/>
      <protection/>
    </xf>
    <xf numFmtId="0" fontId="34" fillId="0" borderId="0" xfId="0" applyFont="1" applyAlignment="1">
      <alignment horizontal="left" vertical="top" wrapText="1"/>
    </xf>
    <xf numFmtId="0" fontId="0" fillId="58" borderId="34" xfId="0" applyNumberFormat="1" applyFont="1" applyFill="1" applyBorder="1" applyAlignment="1" applyProtection="1">
      <alignment horizontal="center" vertical="center"/>
      <protection/>
    </xf>
    <xf numFmtId="0" fontId="0" fillId="58" borderId="31" xfId="493" applyNumberFormat="1" applyFont="1" applyFill="1" applyBorder="1" applyAlignment="1" applyProtection="1">
      <alignment horizontal="center" vertical="center"/>
      <protection/>
    </xf>
    <xf numFmtId="49" fontId="30" fillId="0" borderId="0" xfId="438" applyNumberFormat="1" applyFont="1" applyBorder="1" applyAlignment="1">
      <alignment horizontal="left" wrapText="1"/>
    </xf>
    <xf numFmtId="0" fontId="62" fillId="58" borderId="35" xfId="0" applyFont="1" applyFill="1" applyBorder="1" applyAlignment="1">
      <alignment horizontal="left" vertical="center"/>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49" fontId="59" fillId="0" borderId="0" xfId="330" applyNumberFormat="1" applyFont="1" applyBorder="1" applyAlignment="1">
      <alignment horizontal="left" vertical="top"/>
    </xf>
    <xf numFmtId="49" fontId="30" fillId="0" borderId="0" xfId="438" applyNumberFormat="1" applyFont="1" applyBorder="1" applyAlignment="1">
      <alignment horizontal="justify" vertical="top" wrapText="1"/>
    </xf>
    <xf numFmtId="3" fontId="61" fillId="0" borderId="41" xfId="0" applyNumberFormat="1" applyFont="1" applyFill="1" applyBorder="1" applyAlignment="1">
      <alignment horizontal="left" vertical="center"/>
    </xf>
    <xf numFmtId="3" fontId="61" fillId="0" borderId="42" xfId="0" applyNumberFormat="1" applyFont="1" applyFill="1" applyBorder="1" applyAlignment="1">
      <alignment horizontal="left" vertical="center"/>
    </xf>
    <xf numFmtId="3" fontId="61" fillId="0" borderId="43" xfId="0" applyNumberFormat="1" applyFont="1" applyFill="1" applyBorder="1" applyAlignment="1">
      <alignment horizontal="left" vertical="center"/>
    </xf>
    <xf numFmtId="3" fontId="61" fillId="0" borderId="44" xfId="0" applyNumberFormat="1" applyFont="1" applyFill="1" applyBorder="1" applyAlignment="1">
      <alignment horizontal="left" vertical="center"/>
    </xf>
    <xf numFmtId="3" fontId="61" fillId="0" borderId="45" xfId="0" applyNumberFormat="1" applyFont="1" applyFill="1" applyBorder="1" applyAlignment="1">
      <alignment horizontal="left" vertical="center"/>
    </xf>
    <xf numFmtId="3" fontId="61" fillId="0" borderId="46" xfId="0" applyNumberFormat="1" applyFont="1" applyFill="1" applyBorder="1" applyAlignment="1">
      <alignment horizontal="left" vertical="center"/>
    </xf>
    <xf numFmtId="0" fontId="31" fillId="0" borderId="0" xfId="494" applyFont="1" applyAlignment="1">
      <alignment horizontal="center"/>
      <protection/>
    </xf>
    <xf numFmtId="0" fontId="32" fillId="0" borderId="0" xfId="0" applyFont="1" applyAlignment="1">
      <alignment horizontal="center"/>
    </xf>
    <xf numFmtId="3" fontId="61" fillId="0" borderId="23" xfId="0" applyNumberFormat="1" applyFont="1" applyFill="1" applyBorder="1" applyAlignment="1">
      <alignment horizontal="left" vertical="center"/>
    </xf>
    <xf numFmtId="3" fontId="61" fillId="0" borderId="24" xfId="0" applyNumberFormat="1" applyFont="1" applyFill="1" applyBorder="1" applyAlignment="1">
      <alignment horizontal="left" vertical="center"/>
    </xf>
    <xf numFmtId="3" fontId="61" fillId="0" borderId="25" xfId="0" applyNumberFormat="1" applyFont="1" applyFill="1" applyBorder="1" applyAlignment="1">
      <alignment horizontal="left" vertical="center"/>
    </xf>
    <xf numFmtId="49" fontId="59" fillId="0" borderId="0" xfId="330" applyNumberFormat="1" applyFont="1" applyBorder="1" applyAlignment="1">
      <alignment horizontal="left" vertical="top" wrapText="1"/>
    </xf>
    <xf numFmtId="49" fontId="59" fillId="0" borderId="0" xfId="330" applyNumberFormat="1" applyFont="1" applyBorder="1" applyAlignment="1">
      <alignment horizontal="left" wrapText="1"/>
    </xf>
    <xf numFmtId="0" fontId="63" fillId="0" borderId="0" xfId="0" applyFont="1" applyAlignment="1">
      <alignment horizontal="left" wrapText="1"/>
    </xf>
    <xf numFmtId="0" fontId="64" fillId="0" borderId="0" xfId="0" applyFont="1" applyAlignment="1">
      <alignment horizontal="left"/>
    </xf>
    <xf numFmtId="0" fontId="0" fillId="58" borderId="47" xfId="0" applyFont="1" applyFill="1" applyBorder="1" applyAlignment="1">
      <alignment horizontal="center" vertical="center" wrapText="1"/>
    </xf>
    <xf numFmtId="0" fontId="0" fillId="58" borderId="34" xfId="0" applyFont="1" applyFill="1" applyBorder="1" applyAlignment="1">
      <alignment horizontal="center" vertical="center" wrapText="1"/>
    </xf>
    <xf numFmtId="0" fontId="0" fillId="58" borderId="48" xfId="0" applyFont="1" applyFill="1" applyBorder="1" applyAlignment="1">
      <alignment horizontal="center" vertical="center" wrapText="1"/>
    </xf>
    <xf numFmtId="0" fontId="0" fillId="58" borderId="49" xfId="0" applyFont="1" applyFill="1" applyBorder="1" applyAlignment="1">
      <alignment horizontal="center" vertical="center" wrapText="1"/>
    </xf>
    <xf numFmtId="0" fontId="0" fillId="58" borderId="50" xfId="500" applyFont="1" applyFill="1" applyBorder="1" applyAlignment="1">
      <alignment horizontal="center" vertical="center" wrapText="1"/>
      <protection/>
    </xf>
    <xf numFmtId="0" fontId="0" fillId="58" borderId="51" xfId="500" applyFont="1" applyFill="1" applyBorder="1" applyAlignment="1">
      <alignment horizontal="center" vertical="center" wrapText="1"/>
      <protection/>
    </xf>
    <xf numFmtId="0" fontId="74" fillId="0" borderId="0" xfId="0" applyFont="1" applyAlignment="1">
      <alignment horizontal="left" vertical="top" wrapText="1"/>
    </xf>
    <xf numFmtId="0" fontId="0" fillId="58" borderId="48" xfId="0" applyFont="1" applyFill="1" applyBorder="1" applyAlignment="1">
      <alignment horizontal="center" vertical="center"/>
    </xf>
    <xf numFmtId="0" fontId="0" fillId="58" borderId="49" xfId="0" applyFont="1" applyFill="1" applyBorder="1" applyAlignment="1">
      <alignment horizontal="center" vertical="center"/>
    </xf>
    <xf numFmtId="0" fontId="72" fillId="0" borderId="0" xfId="0" applyFont="1" applyAlignment="1">
      <alignment horizontal="left" vertical="top" wrapText="1"/>
    </xf>
    <xf numFmtId="0" fontId="72" fillId="0" borderId="0" xfId="0" applyFont="1" applyFill="1" applyAlignment="1">
      <alignment horizontal="left" vertical="top" wrapText="1"/>
    </xf>
    <xf numFmtId="0" fontId="0" fillId="58" borderId="52" xfId="0" applyFont="1" applyFill="1" applyBorder="1" applyAlignment="1">
      <alignment horizontal="center" vertical="center" wrapText="1"/>
    </xf>
    <xf numFmtId="0" fontId="69" fillId="0" borderId="0" xfId="0" applyFont="1" applyAlignment="1">
      <alignment horizontal="left" wrapText="1"/>
    </xf>
    <xf numFmtId="0" fontId="19" fillId="0" borderId="0" xfId="0" applyFont="1" applyAlignment="1" quotePrefix="1">
      <alignment horizontal="left" vertical="top" wrapText="1"/>
    </xf>
    <xf numFmtId="0" fontId="19" fillId="0" borderId="0" xfId="0" applyFont="1" applyAlignment="1">
      <alignment horizontal="left" vertical="top" wrapText="1"/>
    </xf>
    <xf numFmtId="0" fontId="0" fillId="0" borderId="0" xfId="0" applyAlignment="1">
      <alignment horizontal="left" vertical="top" wrapText="1"/>
    </xf>
    <xf numFmtId="0" fontId="19" fillId="0" borderId="0" xfId="0" applyFont="1" applyFill="1" applyAlignment="1">
      <alignment horizontal="left" vertical="top" wrapText="1"/>
    </xf>
    <xf numFmtId="0" fontId="44" fillId="58" borderId="48" xfId="0" applyFont="1" applyFill="1" applyBorder="1" applyAlignment="1">
      <alignment horizontal="center" vertical="center" wrapText="1"/>
    </xf>
    <xf numFmtId="0" fontId="44" fillId="58" borderId="49" xfId="0" applyFont="1" applyFill="1" applyBorder="1" applyAlignment="1">
      <alignment horizontal="center" vertical="center" wrapText="1"/>
    </xf>
    <xf numFmtId="0" fontId="44" fillId="58" borderId="47" xfId="0" applyFont="1" applyFill="1" applyBorder="1" applyAlignment="1">
      <alignment horizontal="center" vertical="top" wrapText="1"/>
    </xf>
    <xf numFmtId="0" fontId="44" fillId="58" borderId="52" xfId="0" applyFont="1" applyFill="1" applyBorder="1" applyAlignment="1">
      <alignment horizontal="center" vertical="top" wrapText="1"/>
    </xf>
    <xf numFmtId="0" fontId="44" fillId="58" borderId="34" xfId="0" applyFont="1" applyFill="1" applyBorder="1" applyAlignment="1">
      <alignment horizontal="center" vertical="top" wrapText="1"/>
    </xf>
    <xf numFmtId="0" fontId="36" fillId="0" borderId="0" xfId="0" applyFont="1" applyAlignment="1">
      <alignment horizontal="left" vertical="top"/>
    </xf>
    <xf numFmtId="0" fontId="44" fillId="58" borderId="48" xfId="493" applyFont="1" applyFill="1" applyBorder="1" applyAlignment="1">
      <alignment horizontal="center" vertical="center" wrapText="1"/>
      <protection/>
    </xf>
    <xf numFmtId="0" fontId="44" fillId="58" borderId="49" xfId="493" applyFont="1" applyFill="1" applyBorder="1" applyAlignment="1">
      <alignment horizontal="center" vertical="center" wrapText="1"/>
      <protection/>
    </xf>
    <xf numFmtId="0" fontId="44" fillId="58" borderId="47" xfId="493" applyFont="1" applyFill="1" applyBorder="1" applyAlignment="1">
      <alignment horizontal="center" vertical="top" wrapText="1"/>
      <protection/>
    </xf>
    <xf numFmtId="0" fontId="44" fillId="58" borderId="34" xfId="493" applyFont="1" applyFill="1" applyBorder="1" applyAlignment="1">
      <alignment horizontal="center" vertical="top" wrapText="1"/>
      <protection/>
    </xf>
    <xf numFmtId="0" fontId="39" fillId="0" borderId="0" xfId="493" applyFont="1" applyAlignment="1">
      <alignment horizontal="justify" vertical="top" wrapText="1"/>
      <protection/>
    </xf>
    <xf numFmtId="0" fontId="34" fillId="0" borderId="0" xfId="493" applyFont="1" applyAlignment="1">
      <alignment horizontal="justify" vertical="top" wrapText="1"/>
      <protection/>
    </xf>
    <xf numFmtId="0" fontId="44" fillId="0" borderId="0" xfId="0" applyFont="1" applyAlignment="1">
      <alignment horizontal="justify" vertical="top" wrapText="1"/>
    </xf>
    <xf numFmtId="0" fontId="49" fillId="0" borderId="0" xfId="0" applyFont="1" applyAlignment="1">
      <alignment horizontal="justify" vertical="top" wrapText="1"/>
    </xf>
    <xf numFmtId="0" fontId="0" fillId="58" borderId="47" xfId="0" applyFont="1" applyFill="1" applyBorder="1" applyAlignment="1">
      <alignment horizontal="center" vertical="top" wrapText="1"/>
    </xf>
    <xf numFmtId="0" fontId="0" fillId="58" borderId="34" xfId="0" applyFont="1" applyFill="1" applyBorder="1" applyAlignment="1">
      <alignment horizontal="center" vertical="top" wrapText="1"/>
    </xf>
    <xf numFmtId="0" fontId="49" fillId="0" borderId="0" xfId="0" applyFont="1" applyAlignment="1">
      <alignment horizontal="left" vertical="top" wrapText="1"/>
    </xf>
    <xf numFmtId="0" fontId="44" fillId="0" borderId="0" xfId="0" applyFont="1" applyAlignment="1">
      <alignment horizontal="justify" vertical="center" wrapText="1"/>
    </xf>
    <xf numFmtId="3" fontId="44" fillId="0" borderId="0" xfId="0" applyNumberFormat="1" applyFont="1" applyFill="1" applyBorder="1" applyAlignment="1">
      <alignment horizontal="left" vertical="top" wrapText="1"/>
    </xf>
    <xf numFmtId="0" fontId="39" fillId="0" borderId="0" xfId="0" applyFont="1" applyAlignment="1">
      <alignment horizontal="justify" vertical="top" wrapText="1"/>
    </xf>
    <xf numFmtId="0" fontId="34" fillId="0" borderId="0" xfId="0" applyFont="1" applyAlignment="1">
      <alignment horizontal="justify" vertical="center" wrapText="1"/>
    </xf>
    <xf numFmtId="3" fontId="34" fillId="0" borderId="0" xfId="0" applyNumberFormat="1" applyFont="1" applyFill="1" applyBorder="1" applyAlignment="1">
      <alignment horizontal="justify" vertical="top" wrapText="1"/>
    </xf>
    <xf numFmtId="0" fontId="0" fillId="58" borderId="52" xfId="0" applyNumberFormat="1" applyFont="1" applyFill="1" applyBorder="1" applyAlignment="1" applyProtection="1">
      <alignment horizontal="center" vertical="top"/>
      <protection/>
    </xf>
    <xf numFmtId="0" fontId="0" fillId="58" borderId="53" xfId="0" applyNumberFormat="1" applyFont="1" applyFill="1" applyBorder="1" applyAlignment="1" applyProtection="1">
      <alignment horizontal="center" vertical="top"/>
      <protection/>
    </xf>
    <xf numFmtId="0" fontId="0" fillId="58" borderId="50" xfId="0" applyNumberFormat="1" applyFont="1" applyFill="1" applyBorder="1" applyAlignment="1" applyProtection="1">
      <alignment horizontal="center" vertical="center" wrapText="1"/>
      <protection/>
    </xf>
    <xf numFmtId="0" fontId="0" fillId="58" borderId="54" xfId="0" applyNumberFormat="1" applyFont="1" applyFill="1" applyBorder="1" applyAlignment="1" applyProtection="1">
      <alignment horizontal="center" vertical="center" wrapText="1"/>
      <protection/>
    </xf>
    <xf numFmtId="0" fontId="0" fillId="58" borderId="51" xfId="0" applyNumberFormat="1" applyFont="1" applyFill="1" applyBorder="1" applyAlignment="1" applyProtection="1">
      <alignment horizontal="center" vertical="center" wrapText="1"/>
      <protection/>
    </xf>
    <xf numFmtId="0" fontId="0" fillId="58" borderId="55" xfId="0" applyNumberFormat="1" applyFont="1" applyFill="1" applyBorder="1" applyAlignment="1" applyProtection="1">
      <alignment horizontal="center" vertical="center"/>
      <protection/>
    </xf>
    <xf numFmtId="0" fontId="0" fillId="58" borderId="56" xfId="0" applyNumberFormat="1" applyFont="1" applyFill="1" applyBorder="1" applyAlignment="1" applyProtection="1">
      <alignment horizontal="center" vertical="center"/>
      <protection/>
    </xf>
    <xf numFmtId="0" fontId="0" fillId="58" borderId="57" xfId="0" applyNumberFormat="1" applyFont="1" applyFill="1" applyBorder="1" applyAlignment="1" applyProtection="1">
      <alignment horizontal="center" vertical="top"/>
      <protection/>
    </xf>
    <xf numFmtId="0" fontId="0" fillId="58" borderId="58" xfId="0" applyNumberFormat="1" applyFont="1" applyFill="1" applyBorder="1" applyAlignment="1" applyProtection="1">
      <alignment horizontal="center" vertical="top"/>
      <protection/>
    </xf>
    <xf numFmtId="0" fontId="0" fillId="58" borderId="59" xfId="493" applyNumberFormat="1" applyFont="1" applyFill="1" applyBorder="1" applyAlignment="1" applyProtection="1">
      <alignment horizontal="center" vertical="center" wrapText="1"/>
      <protection/>
    </xf>
    <xf numFmtId="0" fontId="0" fillId="58" borderId="56" xfId="493" applyNumberFormat="1" applyFont="1" applyFill="1" applyBorder="1" applyAlignment="1" applyProtection="1">
      <alignment horizontal="center" vertical="center" wrapText="1"/>
      <protection/>
    </xf>
    <xf numFmtId="0" fontId="0" fillId="58" borderId="52" xfId="493" applyNumberFormat="1" applyFont="1" applyFill="1" applyBorder="1" applyAlignment="1" applyProtection="1">
      <alignment horizontal="center" vertical="center"/>
      <protection/>
    </xf>
    <xf numFmtId="0" fontId="0" fillId="58" borderId="57" xfId="493" applyNumberFormat="1" applyFont="1" applyFill="1" applyBorder="1" applyAlignment="1" applyProtection="1">
      <alignment horizontal="center" vertical="center"/>
      <protection/>
    </xf>
    <xf numFmtId="0" fontId="0" fillId="58" borderId="53" xfId="493" applyNumberFormat="1" applyFont="1" applyFill="1" applyBorder="1" applyAlignment="1" applyProtection="1">
      <alignment horizontal="center" vertical="center"/>
      <protection/>
    </xf>
    <xf numFmtId="0" fontId="0" fillId="58" borderId="50" xfId="493" applyNumberFormat="1" applyFont="1" applyFill="1" applyBorder="1" applyAlignment="1" applyProtection="1">
      <alignment horizontal="center" vertical="center"/>
      <protection/>
    </xf>
    <xf numFmtId="0" fontId="0" fillId="58" borderId="51" xfId="493" applyNumberFormat="1" applyFont="1" applyFill="1" applyBorder="1" applyAlignment="1" applyProtection="1">
      <alignment horizontal="center" vertical="center"/>
      <protection/>
    </xf>
    <xf numFmtId="0" fontId="0" fillId="58" borderId="60" xfId="493" applyNumberFormat="1" applyFont="1" applyFill="1" applyBorder="1" applyAlignment="1" applyProtection="1">
      <alignment horizontal="center" vertical="center" wrapText="1"/>
      <protection/>
    </xf>
    <xf numFmtId="0" fontId="0" fillId="58" borderId="61" xfId="493" applyNumberFormat="1" applyFont="1" applyFill="1" applyBorder="1" applyAlignment="1" applyProtection="1">
      <alignment horizontal="center" vertical="center" wrapText="1"/>
      <protection/>
    </xf>
    <xf numFmtId="0" fontId="0" fillId="58" borderId="59" xfId="493" applyNumberFormat="1" applyFont="1" applyFill="1" applyBorder="1" applyAlignment="1" applyProtection="1">
      <alignment horizontal="center" vertical="center"/>
      <protection/>
    </xf>
    <xf numFmtId="0" fontId="0" fillId="58" borderId="56" xfId="493" applyNumberFormat="1" applyFont="1" applyFill="1" applyBorder="1" applyAlignment="1" applyProtection="1">
      <alignment horizontal="center" vertical="center"/>
      <protection/>
    </xf>
    <xf numFmtId="0" fontId="0" fillId="58" borderId="50" xfId="0" applyFont="1" applyFill="1" applyBorder="1" applyAlignment="1">
      <alignment horizontal="center" vertical="center" wrapText="1"/>
    </xf>
    <xf numFmtId="0" fontId="0" fillId="58" borderId="51" xfId="0" applyFont="1" applyFill="1" applyBorder="1" applyAlignment="1">
      <alignment horizontal="center" vertical="center" wrapText="1"/>
    </xf>
    <xf numFmtId="0" fontId="0" fillId="58" borderId="52" xfId="0" applyFont="1" applyFill="1" applyBorder="1" applyAlignment="1">
      <alignment horizontal="center" vertical="top" wrapText="1"/>
    </xf>
    <xf numFmtId="0" fontId="0" fillId="58" borderId="57" xfId="0" applyFont="1" applyFill="1" applyBorder="1" applyAlignment="1">
      <alignment horizontal="center" vertical="top" wrapText="1"/>
    </xf>
    <xf numFmtId="0" fontId="0" fillId="58" borderId="58" xfId="0" applyFont="1" applyFill="1" applyBorder="1" applyAlignment="1">
      <alignment horizontal="center" vertical="top" wrapText="1"/>
    </xf>
    <xf numFmtId="0" fontId="0" fillId="58" borderId="52" xfId="0" applyNumberFormat="1" applyFont="1" applyFill="1" applyBorder="1" applyAlignment="1" applyProtection="1">
      <alignment horizontal="center" vertical="center"/>
      <protection/>
    </xf>
    <xf numFmtId="0" fontId="0" fillId="58" borderId="57" xfId="0" applyNumberFormat="1" applyFont="1" applyFill="1" applyBorder="1" applyAlignment="1" applyProtection="1">
      <alignment horizontal="center" vertical="center"/>
      <protection/>
    </xf>
    <xf numFmtId="0" fontId="0" fillId="58" borderId="53" xfId="0" applyNumberFormat="1" applyFont="1" applyFill="1" applyBorder="1" applyAlignment="1" applyProtection="1">
      <alignment horizontal="center" vertical="center"/>
      <protection/>
    </xf>
    <xf numFmtId="0" fontId="0" fillId="58" borderId="50" xfId="0" applyNumberFormat="1" applyFont="1" applyFill="1" applyBorder="1" applyAlignment="1" applyProtection="1">
      <alignment horizontal="center" vertical="center"/>
      <protection/>
    </xf>
    <xf numFmtId="0" fontId="0" fillId="58" borderId="51" xfId="0" applyNumberFormat="1" applyFont="1" applyFill="1" applyBorder="1" applyAlignment="1" applyProtection="1">
      <alignment horizontal="center" vertical="center"/>
      <protection/>
    </xf>
    <xf numFmtId="0" fontId="0" fillId="58" borderId="62" xfId="0" applyNumberFormat="1" applyFont="1" applyFill="1" applyBorder="1" applyAlignment="1" applyProtection="1">
      <alignment horizontal="center" vertical="center"/>
      <protection/>
    </xf>
    <xf numFmtId="0" fontId="0" fillId="58" borderId="63" xfId="0" applyNumberFormat="1" applyFont="1" applyFill="1" applyBorder="1" applyAlignment="1" applyProtection="1">
      <alignment horizontal="center" vertical="center"/>
      <protection/>
    </xf>
    <xf numFmtId="0" fontId="0" fillId="58" borderId="64" xfId="0" applyNumberFormat="1" applyFont="1" applyFill="1" applyBorder="1" applyAlignment="1" applyProtection="1">
      <alignment horizontal="center" vertical="center"/>
      <protection/>
    </xf>
    <xf numFmtId="0" fontId="0" fillId="58" borderId="65" xfId="0" applyNumberFormat="1" applyFont="1" applyFill="1" applyBorder="1" applyAlignment="1" applyProtection="1">
      <alignment horizontal="center" vertical="center"/>
      <protection/>
    </xf>
    <xf numFmtId="0" fontId="0" fillId="58" borderId="58" xfId="0" applyNumberFormat="1" applyFont="1" applyFill="1" applyBorder="1" applyAlignment="1" applyProtection="1">
      <alignment horizontal="center" vertical="center"/>
      <protection/>
    </xf>
    <xf numFmtId="0" fontId="0" fillId="58" borderId="54" xfId="0" applyNumberFormat="1" applyFont="1" applyFill="1" applyBorder="1" applyAlignment="1" applyProtection="1">
      <alignment horizontal="center" vertical="center"/>
      <protection/>
    </xf>
    <xf numFmtId="0" fontId="27" fillId="0" borderId="0" xfId="494" applyFont="1" applyAlignment="1">
      <alignment horizontal="left"/>
      <protection/>
    </xf>
    <xf numFmtId="0" fontId="0" fillId="0" borderId="0" xfId="0" applyFont="1" applyAlignment="1">
      <alignment horizontal="justify" vertical="top" wrapText="1"/>
    </xf>
    <xf numFmtId="0" fontId="0" fillId="0" borderId="0" xfId="0" applyFont="1" applyAlignment="1">
      <alignment horizontal="left" vertical="top"/>
    </xf>
    <xf numFmtId="14" fontId="0" fillId="58" borderId="47" xfId="0" applyNumberFormat="1" applyFont="1" applyFill="1" applyBorder="1" applyAlignment="1" quotePrefix="1">
      <alignment horizontal="center" vertical="center" wrapText="1"/>
    </xf>
    <xf numFmtId="0" fontId="0" fillId="58" borderId="53" xfId="0" applyFont="1" applyFill="1" applyBorder="1" applyAlignment="1">
      <alignment horizontal="center" vertical="center" wrapText="1"/>
    </xf>
    <xf numFmtId="14" fontId="0" fillId="58" borderId="52" xfId="0" applyNumberFormat="1" applyFont="1" applyFill="1" applyBorder="1" applyAlignment="1" quotePrefix="1">
      <alignment horizontal="center" vertical="center" wrapText="1"/>
    </xf>
    <xf numFmtId="14" fontId="0" fillId="58" borderId="53" xfId="0" applyNumberFormat="1" applyFont="1" applyFill="1" applyBorder="1" applyAlignment="1" quotePrefix="1">
      <alignment horizontal="center" vertical="center" wrapText="1"/>
    </xf>
    <xf numFmtId="0" fontId="0" fillId="58" borderId="55" xfId="0" applyNumberFormat="1" applyFont="1" applyFill="1" applyBorder="1" applyAlignment="1" applyProtection="1">
      <alignment horizontal="center" vertical="center" wrapText="1"/>
      <protection/>
    </xf>
    <xf numFmtId="0" fontId="0" fillId="58" borderId="56" xfId="0" applyNumberFormat="1" applyFont="1" applyFill="1" applyBorder="1" applyAlignment="1" applyProtection="1">
      <alignment horizontal="center" vertical="center" wrapText="1"/>
      <protection/>
    </xf>
    <xf numFmtId="0" fontId="34" fillId="0" borderId="0" xfId="0" applyFont="1" applyAlignment="1">
      <alignment horizontal="left" vertical="top" wrapText="1"/>
    </xf>
    <xf numFmtId="0" fontId="39" fillId="0" borderId="0" xfId="0" applyFont="1" applyAlignment="1">
      <alignment horizontal="left" vertical="top" wrapText="1"/>
    </xf>
    <xf numFmtId="0" fontId="85" fillId="0" borderId="0" xfId="0" applyNumberFormat="1" applyFont="1" applyFill="1" applyBorder="1" applyAlignment="1" applyProtection="1">
      <alignment horizontal="left" vertical="top"/>
      <protection/>
    </xf>
    <xf numFmtId="0" fontId="34" fillId="0" borderId="0" xfId="0" applyFont="1" applyAlignment="1">
      <alignment horizontal="left"/>
    </xf>
    <xf numFmtId="0" fontId="19" fillId="0" borderId="0" xfId="0" applyFont="1" applyAlignment="1">
      <alignment horizontal="left" wrapText="1"/>
    </xf>
    <xf numFmtId="0" fontId="19" fillId="0" borderId="0" xfId="0" applyFont="1" applyAlignment="1">
      <alignment vertical="top" wrapText="1"/>
    </xf>
  </cellXfs>
  <cellStyles count="710">
    <cellStyle name="Normal" xfId="0"/>
    <cellStyle name="20% - Colore 1" xfId="15"/>
    <cellStyle name="20% - Colore 1 10" xfId="16"/>
    <cellStyle name="20% - Colore 1 11" xfId="17"/>
    <cellStyle name="20% - Colore 1 12" xfId="18"/>
    <cellStyle name="20% - Colore 1 13" xfId="19"/>
    <cellStyle name="20% - Colore 1 14" xfId="20"/>
    <cellStyle name="20% - Colore 1 15" xfId="21"/>
    <cellStyle name="20% - Colore 1 2" xfId="22"/>
    <cellStyle name="20% - Colore 1 3" xfId="23"/>
    <cellStyle name="20% - Colore 1 4" xfId="24"/>
    <cellStyle name="20% - Colore 1 5" xfId="25"/>
    <cellStyle name="20% - Colore 1 6" xfId="26"/>
    <cellStyle name="20% - Colore 1 7" xfId="27"/>
    <cellStyle name="20% - Colore 1 8" xfId="28"/>
    <cellStyle name="20% - Colore 1 9" xfId="29"/>
    <cellStyle name="20% - Colore 2" xfId="30"/>
    <cellStyle name="20% - Colore 2 10" xfId="31"/>
    <cellStyle name="20% - Colore 2 11" xfId="32"/>
    <cellStyle name="20% - Colore 2 12" xfId="33"/>
    <cellStyle name="20% - Colore 2 13" xfId="34"/>
    <cellStyle name="20% - Colore 2 14" xfId="35"/>
    <cellStyle name="20% - Colore 2 15" xfId="36"/>
    <cellStyle name="20% - Colore 2 2" xfId="37"/>
    <cellStyle name="20% - Colore 2 3" xfId="38"/>
    <cellStyle name="20% - Colore 2 4" xfId="39"/>
    <cellStyle name="20% - Colore 2 5" xfId="40"/>
    <cellStyle name="20% - Colore 2 6" xfId="41"/>
    <cellStyle name="20% - Colore 2 7" xfId="42"/>
    <cellStyle name="20% - Colore 2 8" xfId="43"/>
    <cellStyle name="20% - Colore 2 9" xfId="44"/>
    <cellStyle name="20% - Colore 3" xfId="45"/>
    <cellStyle name="20% - Colore 3 10" xfId="46"/>
    <cellStyle name="20% - Colore 3 11" xfId="47"/>
    <cellStyle name="20% - Colore 3 12" xfId="48"/>
    <cellStyle name="20% - Colore 3 13" xfId="49"/>
    <cellStyle name="20% - Colore 3 14" xfId="50"/>
    <cellStyle name="20% - Colore 3 15" xfId="51"/>
    <cellStyle name="20% - Colore 3 2" xfId="52"/>
    <cellStyle name="20% - Colore 3 3" xfId="53"/>
    <cellStyle name="20% - Colore 3 4" xfId="54"/>
    <cellStyle name="20% - Colore 3 5" xfId="55"/>
    <cellStyle name="20% - Colore 3 6" xfId="56"/>
    <cellStyle name="20% - Colore 3 7" xfId="57"/>
    <cellStyle name="20% - Colore 3 8" xfId="58"/>
    <cellStyle name="20% - Colore 3 9" xfId="59"/>
    <cellStyle name="20% - Colore 4" xfId="60"/>
    <cellStyle name="20% - Colore 4 10" xfId="61"/>
    <cellStyle name="20% - Colore 4 11" xfId="62"/>
    <cellStyle name="20% - Colore 4 12" xfId="63"/>
    <cellStyle name="20% - Colore 4 13" xfId="64"/>
    <cellStyle name="20% - Colore 4 14" xfId="65"/>
    <cellStyle name="20% - Colore 4 15" xfId="66"/>
    <cellStyle name="20% - Colore 4 2" xfId="67"/>
    <cellStyle name="20% - Colore 4 3" xfId="68"/>
    <cellStyle name="20% - Colore 4 4" xfId="69"/>
    <cellStyle name="20% - Colore 4 5" xfId="70"/>
    <cellStyle name="20% - Colore 4 6" xfId="71"/>
    <cellStyle name="20% - Colore 4 7" xfId="72"/>
    <cellStyle name="20% - Colore 4 8" xfId="73"/>
    <cellStyle name="20% - Colore 4 9" xfId="74"/>
    <cellStyle name="20% - Colore 5" xfId="75"/>
    <cellStyle name="20% - Colore 5 10" xfId="76"/>
    <cellStyle name="20% - Colore 5 11" xfId="77"/>
    <cellStyle name="20% - Colore 5 12" xfId="78"/>
    <cellStyle name="20% - Colore 5 13" xfId="79"/>
    <cellStyle name="20% - Colore 5 14" xfId="80"/>
    <cellStyle name="20% - Colore 5 15" xfId="81"/>
    <cellStyle name="20% - Colore 5 2" xfId="82"/>
    <cellStyle name="20% - Colore 5 3" xfId="83"/>
    <cellStyle name="20% - Colore 5 4" xfId="84"/>
    <cellStyle name="20% - Colore 5 5" xfId="85"/>
    <cellStyle name="20% - Colore 5 6" xfId="86"/>
    <cellStyle name="20% - Colore 5 7" xfId="87"/>
    <cellStyle name="20% - Colore 5 8" xfId="88"/>
    <cellStyle name="20% - Colore 5 9" xfId="89"/>
    <cellStyle name="20% - Colore 6" xfId="90"/>
    <cellStyle name="20% - Colore 6 10" xfId="91"/>
    <cellStyle name="20% - Colore 6 11" xfId="92"/>
    <cellStyle name="20% - Colore 6 12" xfId="93"/>
    <cellStyle name="20% - Colore 6 13" xfId="94"/>
    <cellStyle name="20% - Colore 6 14" xfId="95"/>
    <cellStyle name="20% - Colore 6 15" xfId="96"/>
    <cellStyle name="20% - Colore 6 2" xfId="97"/>
    <cellStyle name="20% - Colore 6 3" xfId="98"/>
    <cellStyle name="20% - Colore 6 4" xfId="99"/>
    <cellStyle name="20% - Colore 6 5" xfId="100"/>
    <cellStyle name="20% - Colore 6 6" xfId="101"/>
    <cellStyle name="20% - Colore 6 7" xfId="102"/>
    <cellStyle name="20% - Colore 6 8" xfId="103"/>
    <cellStyle name="20% - Colore 6 9" xfId="104"/>
    <cellStyle name="40% - Colore 1" xfId="105"/>
    <cellStyle name="40% - Colore 1 10" xfId="106"/>
    <cellStyle name="40% - Colore 1 11" xfId="107"/>
    <cellStyle name="40% - Colore 1 12" xfId="108"/>
    <cellStyle name="40% - Colore 1 13" xfId="109"/>
    <cellStyle name="40% - Colore 1 14" xfId="110"/>
    <cellStyle name="40% - Colore 1 15" xfId="111"/>
    <cellStyle name="40% - Colore 1 2" xfId="112"/>
    <cellStyle name="40% - Colore 1 3" xfId="113"/>
    <cellStyle name="40% - Colore 1 4" xfId="114"/>
    <cellStyle name="40% - Colore 1 5" xfId="115"/>
    <cellStyle name="40% - Colore 1 6" xfId="116"/>
    <cellStyle name="40% - Colore 1 7" xfId="117"/>
    <cellStyle name="40% - Colore 1 8" xfId="118"/>
    <cellStyle name="40% - Colore 1 9" xfId="119"/>
    <cellStyle name="40% - Colore 2" xfId="120"/>
    <cellStyle name="40% - Colore 2 10" xfId="121"/>
    <cellStyle name="40% - Colore 2 11" xfId="122"/>
    <cellStyle name="40% - Colore 2 12" xfId="123"/>
    <cellStyle name="40% - Colore 2 13" xfId="124"/>
    <cellStyle name="40% - Colore 2 14" xfId="125"/>
    <cellStyle name="40% - Colore 2 15" xfId="126"/>
    <cellStyle name="40% - Colore 2 2" xfId="127"/>
    <cellStyle name="40% - Colore 2 3" xfId="128"/>
    <cellStyle name="40% - Colore 2 4" xfId="129"/>
    <cellStyle name="40% - Colore 2 5" xfId="130"/>
    <cellStyle name="40% - Colore 2 6" xfId="131"/>
    <cellStyle name="40% - Colore 2 7" xfId="132"/>
    <cellStyle name="40% - Colore 2 8" xfId="133"/>
    <cellStyle name="40% - Colore 2 9" xfId="134"/>
    <cellStyle name="40% - Colore 3" xfId="135"/>
    <cellStyle name="40% - Colore 3 10" xfId="136"/>
    <cellStyle name="40% - Colore 3 11" xfId="137"/>
    <cellStyle name="40% - Colore 3 12" xfId="138"/>
    <cellStyle name="40% - Colore 3 13" xfId="139"/>
    <cellStyle name="40% - Colore 3 14" xfId="140"/>
    <cellStyle name="40% - Colore 3 15" xfId="141"/>
    <cellStyle name="40% - Colore 3 2" xfId="142"/>
    <cellStyle name="40% - Colore 3 3" xfId="143"/>
    <cellStyle name="40% - Colore 3 4" xfId="144"/>
    <cellStyle name="40% - Colore 3 5" xfId="145"/>
    <cellStyle name="40% - Colore 3 6" xfId="146"/>
    <cellStyle name="40% - Colore 3 7" xfId="147"/>
    <cellStyle name="40% - Colore 3 8" xfId="148"/>
    <cellStyle name="40% - Colore 3 9" xfId="149"/>
    <cellStyle name="40% - Colore 4" xfId="150"/>
    <cellStyle name="40% - Colore 4 10" xfId="151"/>
    <cellStyle name="40% - Colore 4 11" xfId="152"/>
    <cellStyle name="40% - Colore 4 12" xfId="153"/>
    <cellStyle name="40% - Colore 4 13" xfId="154"/>
    <cellStyle name="40% - Colore 4 14" xfId="155"/>
    <cellStyle name="40% - Colore 4 15" xfId="156"/>
    <cellStyle name="40% - Colore 4 2" xfId="157"/>
    <cellStyle name="40% - Colore 4 3" xfId="158"/>
    <cellStyle name="40% - Colore 4 4" xfId="159"/>
    <cellStyle name="40% - Colore 4 5" xfId="160"/>
    <cellStyle name="40% - Colore 4 6" xfId="161"/>
    <cellStyle name="40% - Colore 4 7" xfId="162"/>
    <cellStyle name="40% - Colore 4 8" xfId="163"/>
    <cellStyle name="40% - Colore 4 9" xfId="164"/>
    <cellStyle name="40% - Colore 5" xfId="165"/>
    <cellStyle name="40% - Colore 5 10" xfId="166"/>
    <cellStyle name="40% - Colore 5 11" xfId="167"/>
    <cellStyle name="40% - Colore 5 12" xfId="168"/>
    <cellStyle name="40% - Colore 5 13" xfId="169"/>
    <cellStyle name="40% - Colore 5 14" xfId="170"/>
    <cellStyle name="40% - Colore 5 15" xfId="171"/>
    <cellStyle name="40% - Colore 5 2" xfId="172"/>
    <cellStyle name="40% - Colore 5 3" xfId="173"/>
    <cellStyle name="40% - Colore 5 4" xfId="174"/>
    <cellStyle name="40% - Colore 5 5" xfId="175"/>
    <cellStyle name="40% - Colore 5 6" xfId="176"/>
    <cellStyle name="40% - Colore 5 7" xfId="177"/>
    <cellStyle name="40% - Colore 5 8" xfId="178"/>
    <cellStyle name="40% - Colore 5 9" xfId="179"/>
    <cellStyle name="40% - Colore 6" xfId="180"/>
    <cellStyle name="40% - Colore 6 10" xfId="181"/>
    <cellStyle name="40% - Colore 6 11" xfId="182"/>
    <cellStyle name="40% - Colore 6 12" xfId="183"/>
    <cellStyle name="40% - Colore 6 13" xfId="184"/>
    <cellStyle name="40% - Colore 6 14" xfId="185"/>
    <cellStyle name="40% - Colore 6 15" xfId="186"/>
    <cellStyle name="40% - Colore 6 2" xfId="187"/>
    <cellStyle name="40% - Colore 6 3" xfId="188"/>
    <cellStyle name="40% - Colore 6 4" xfId="189"/>
    <cellStyle name="40% - Colore 6 5" xfId="190"/>
    <cellStyle name="40% - Colore 6 6" xfId="191"/>
    <cellStyle name="40% - Colore 6 7" xfId="192"/>
    <cellStyle name="40% - Colore 6 8" xfId="193"/>
    <cellStyle name="40% - Colore 6 9" xfId="194"/>
    <cellStyle name="60% - Colore 1" xfId="195"/>
    <cellStyle name="60% - Colore 1 10" xfId="196"/>
    <cellStyle name="60% - Colore 1 11" xfId="197"/>
    <cellStyle name="60% - Colore 1 12" xfId="198"/>
    <cellStyle name="60% - Colore 1 13" xfId="199"/>
    <cellStyle name="60% - Colore 1 14" xfId="200"/>
    <cellStyle name="60% - Colore 1 15" xfId="201"/>
    <cellStyle name="60% - Colore 1 2" xfId="202"/>
    <cellStyle name="60% - Colore 1 3" xfId="203"/>
    <cellStyle name="60% - Colore 1 4" xfId="204"/>
    <cellStyle name="60% - Colore 1 5" xfId="205"/>
    <cellStyle name="60% - Colore 1 6" xfId="206"/>
    <cellStyle name="60% - Colore 1 7" xfId="207"/>
    <cellStyle name="60% - Colore 1 8" xfId="208"/>
    <cellStyle name="60% - Colore 1 9" xfId="209"/>
    <cellStyle name="60% - Colore 2" xfId="210"/>
    <cellStyle name="60% - Colore 2 10" xfId="211"/>
    <cellStyle name="60% - Colore 2 11" xfId="212"/>
    <cellStyle name="60% - Colore 2 12" xfId="213"/>
    <cellStyle name="60% - Colore 2 13" xfId="214"/>
    <cellStyle name="60% - Colore 2 14" xfId="215"/>
    <cellStyle name="60% - Colore 2 15" xfId="216"/>
    <cellStyle name="60% - Colore 2 2" xfId="217"/>
    <cellStyle name="60% - Colore 2 3" xfId="218"/>
    <cellStyle name="60% - Colore 2 4" xfId="219"/>
    <cellStyle name="60% - Colore 2 5" xfId="220"/>
    <cellStyle name="60% - Colore 2 6" xfId="221"/>
    <cellStyle name="60% - Colore 2 7" xfId="222"/>
    <cellStyle name="60% - Colore 2 8" xfId="223"/>
    <cellStyle name="60% - Colore 2 9" xfId="224"/>
    <cellStyle name="60% - Colore 3" xfId="225"/>
    <cellStyle name="60% - Colore 3 10" xfId="226"/>
    <cellStyle name="60% - Colore 3 11" xfId="227"/>
    <cellStyle name="60% - Colore 3 12" xfId="228"/>
    <cellStyle name="60% - Colore 3 13" xfId="229"/>
    <cellStyle name="60% - Colore 3 14" xfId="230"/>
    <cellStyle name="60% - Colore 3 15" xfId="231"/>
    <cellStyle name="60% - Colore 3 2" xfId="232"/>
    <cellStyle name="60% - Colore 3 3" xfId="233"/>
    <cellStyle name="60% - Colore 3 4" xfId="234"/>
    <cellStyle name="60% - Colore 3 5" xfId="235"/>
    <cellStyle name="60% - Colore 3 6" xfId="236"/>
    <cellStyle name="60% - Colore 3 7" xfId="237"/>
    <cellStyle name="60% - Colore 3 8" xfId="238"/>
    <cellStyle name="60% - Colore 3 9" xfId="239"/>
    <cellStyle name="60% - Colore 4" xfId="240"/>
    <cellStyle name="60% - Colore 4 10" xfId="241"/>
    <cellStyle name="60% - Colore 4 11" xfId="242"/>
    <cellStyle name="60% - Colore 4 12" xfId="243"/>
    <cellStyle name="60% - Colore 4 13" xfId="244"/>
    <cellStyle name="60% - Colore 4 14" xfId="245"/>
    <cellStyle name="60% - Colore 4 15" xfId="246"/>
    <cellStyle name="60% - Colore 4 2" xfId="247"/>
    <cellStyle name="60% - Colore 4 3" xfId="248"/>
    <cellStyle name="60% - Colore 4 4" xfId="249"/>
    <cellStyle name="60% - Colore 4 5" xfId="250"/>
    <cellStyle name="60% - Colore 4 6" xfId="251"/>
    <cellStyle name="60% - Colore 4 7" xfId="252"/>
    <cellStyle name="60% - Colore 4 8" xfId="253"/>
    <cellStyle name="60% - Colore 4 9" xfId="254"/>
    <cellStyle name="60% - Colore 5" xfId="255"/>
    <cellStyle name="60% - Colore 5 10" xfId="256"/>
    <cellStyle name="60% - Colore 5 11" xfId="257"/>
    <cellStyle name="60% - Colore 5 12" xfId="258"/>
    <cellStyle name="60% - Colore 5 13" xfId="259"/>
    <cellStyle name="60% - Colore 5 14" xfId="260"/>
    <cellStyle name="60% - Colore 5 15" xfId="261"/>
    <cellStyle name="60% - Colore 5 2" xfId="262"/>
    <cellStyle name="60% - Colore 5 3" xfId="263"/>
    <cellStyle name="60% - Colore 5 4" xfId="264"/>
    <cellStyle name="60% - Colore 5 5" xfId="265"/>
    <cellStyle name="60% - Colore 5 6" xfId="266"/>
    <cellStyle name="60% - Colore 5 7" xfId="267"/>
    <cellStyle name="60% - Colore 5 8" xfId="268"/>
    <cellStyle name="60% - Colore 5 9" xfId="269"/>
    <cellStyle name="60% - Colore 6" xfId="270"/>
    <cellStyle name="60% - Colore 6 10" xfId="271"/>
    <cellStyle name="60% - Colore 6 11" xfId="272"/>
    <cellStyle name="60% - Colore 6 12" xfId="273"/>
    <cellStyle name="60% - Colore 6 13" xfId="274"/>
    <cellStyle name="60% - Colore 6 14" xfId="275"/>
    <cellStyle name="60% - Colore 6 15" xfId="276"/>
    <cellStyle name="60% - Colore 6 2" xfId="277"/>
    <cellStyle name="60% - Colore 6 3" xfId="278"/>
    <cellStyle name="60% - Colore 6 4" xfId="279"/>
    <cellStyle name="60% - Colore 6 5" xfId="280"/>
    <cellStyle name="60% - Colore 6 6" xfId="281"/>
    <cellStyle name="60% - Colore 6 7" xfId="282"/>
    <cellStyle name="60% - Colore 6 8" xfId="283"/>
    <cellStyle name="60% - Colore 6 9" xfId="284"/>
    <cellStyle name="Calcolo" xfId="285"/>
    <cellStyle name="Calcolo 10" xfId="286"/>
    <cellStyle name="Calcolo 11" xfId="287"/>
    <cellStyle name="Calcolo 12" xfId="288"/>
    <cellStyle name="Calcolo 13" xfId="289"/>
    <cellStyle name="Calcolo 14" xfId="290"/>
    <cellStyle name="Calcolo 15" xfId="291"/>
    <cellStyle name="Calcolo 2" xfId="292"/>
    <cellStyle name="Calcolo 3" xfId="293"/>
    <cellStyle name="Calcolo 4" xfId="294"/>
    <cellStyle name="Calcolo 5" xfId="295"/>
    <cellStyle name="Calcolo 6" xfId="296"/>
    <cellStyle name="Calcolo 7" xfId="297"/>
    <cellStyle name="Calcolo 8" xfId="298"/>
    <cellStyle name="Calcolo 9" xfId="299"/>
    <cellStyle name="Cella collegata" xfId="300"/>
    <cellStyle name="Cella collegata 10" xfId="301"/>
    <cellStyle name="Cella collegata 11" xfId="302"/>
    <cellStyle name="Cella collegata 12" xfId="303"/>
    <cellStyle name="Cella collegata 13" xfId="304"/>
    <cellStyle name="Cella collegata 14" xfId="305"/>
    <cellStyle name="Cella collegata 15" xfId="306"/>
    <cellStyle name="Cella collegata 2" xfId="307"/>
    <cellStyle name="Cella collegata 3" xfId="308"/>
    <cellStyle name="Cella collegata 4" xfId="309"/>
    <cellStyle name="Cella collegata 5" xfId="310"/>
    <cellStyle name="Cella collegata 6" xfId="311"/>
    <cellStyle name="Cella collegata 7" xfId="312"/>
    <cellStyle name="Cella collegata 8" xfId="313"/>
    <cellStyle name="Cella collegata 9" xfId="314"/>
    <cellStyle name="Cella da controllare" xfId="315"/>
    <cellStyle name="Cella da controllare 10" xfId="316"/>
    <cellStyle name="Cella da controllare 11" xfId="317"/>
    <cellStyle name="Cella da controllare 12" xfId="318"/>
    <cellStyle name="Cella da controllare 13" xfId="319"/>
    <cellStyle name="Cella da controllare 14" xfId="320"/>
    <cellStyle name="Cella da controllare 15" xfId="321"/>
    <cellStyle name="Cella da controllare 2" xfId="322"/>
    <cellStyle name="Cella da controllare 3" xfId="323"/>
    <cellStyle name="Cella da controllare 4" xfId="324"/>
    <cellStyle name="Cella da controllare 5" xfId="325"/>
    <cellStyle name="Cella da controllare 6" xfId="326"/>
    <cellStyle name="Cella da controllare 7" xfId="327"/>
    <cellStyle name="Cella da controllare 8" xfId="328"/>
    <cellStyle name="Cella da controllare 9" xfId="329"/>
    <cellStyle name="Hyperlink" xfId="330"/>
    <cellStyle name="Followed Hyperlink" xfId="331"/>
    <cellStyle name="Colore 1" xfId="332"/>
    <cellStyle name="Colore 1 10" xfId="333"/>
    <cellStyle name="Colore 1 11" xfId="334"/>
    <cellStyle name="Colore 1 12" xfId="335"/>
    <cellStyle name="Colore 1 13" xfId="336"/>
    <cellStyle name="Colore 1 14" xfId="337"/>
    <cellStyle name="Colore 1 15" xfId="338"/>
    <cellStyle name="Colore 1 2" xfId="339"/>
    <cellStyle name="Colore 1 3" xfId="340"/>
    <cellStyle name="Colore 1 4" xfId="341"/>
    <cellStyle name="Colore 1 5" xfId="342"/>
    <cellStyle name="Colore 1 6" xfId="343"/>
    <cellStyle name="Colore 1 7" xfId="344"/>
    <cellStyle name="Colore 1 8" xfId="345"/>
    <cellStyle name="Colore 1 9" xfId="346"/>
    <cellStyle name="Colore 2" xfId="347"/>
    <cellStyle name="Colore 2 10" xfId="348"/>
    <cellStyle name="Colore 2 11" xfId="349"/>
    <cellStyle name="Colore 2 12" xfId="350"/>
    <cellStyle name="Colore 2 13" xfId="351"/>
    <cellStyle name="Colore 2 14" xfId="352"/>
    <cellStyle name="Colore 2 15" xfId="353"/>
    <cellStyle name="Colore 2 2" xfId="354"/>
    <cellStyle name="Colore 2 3" xfId="355"/>
    <cellStyle name="Colore 2 4" xfId="356"/>
    <cellStyle name="Colore 2 5" xfId="357"/>
    <cellStyle name="Colore 2 6" xfId="358"/>
    <cellStyle name="Colore 2 7" xfId="359"/>
    <cellStyle name="Colore 2 8" xfId="360"/>
    <cellStyle name="Colore 2 9" xfId="361"/>
    <cellStyle name="Colore 3" xfId="362"/>
    <cellStyle name="Colore 3 10" xfId="363"/>
    <cellStyle name="Colore 3 11" xfId="364"/>
    <cellStyle name="Colore 3 12" xfId="365"/>
    <cellStyle name="Colore 3 13" xfId="366"/>
    <cellStyle name="Colore 3 14" xfId="367"/>
    <cellStyle name="Colore 3 15" xfId="368"/>
    <cellStyle name="Colore 3 2" xfId="369"/>
    <cellStyle name="Colore 3 3" xfId="370"/>
    <cellStyle name="Colore 3 4" xfId="371"/>
    <cellStyle name="Colore 3 5" xfId="372"/>
    <cellStyle name="Colore 3 6" xfId="373"/>
    <cellStyle name="Colore 3 7" xfId="374"/>
    <cellStyle name="Colore 3 8" xfId="375"/>
    <cellStyle name="Colore 3 9" xfId="376"/>
    <cellStyle name="Colore 4" xfId="377"/>
    <cellStyle name="Colore 4 10" xfId="378"/>
    <cellStyle name="Colore 4 11" xfId="379"/>
    <cellStyle name="Colore 4 12" xfId="380"/>
    <cellStyle name="Colore 4 13" xfId="381"/>
    <cellStyle name="Colore 4 14" xfId="382"/>
    <cellStyle name="Colore 4 15" xfId="383"/>
    <cellStyle name="Colore 4 2" xfId="384"/>
    <cellStyle name="Colore 4 3" xfId="385"/>
    <cellStyle name="Colore 4 4" xfId="386"/>
    <cellStyle name="Colore 4 5" xfId="387"/>
    <cellStyle name="Colore 4 6" xfId="388"/>
    <cellStyle name="Colore 4 7" xfId="389"/>
    <cellStyle name="Colore 4 8" xfId="390"/>
    <cellStyle name="Colore 4 9" xfId="391"/>
    <cellStyle name="Colore 5" xfId="392"/>
    <cellStyle name="Colore 5 10" xfId="393"/>
    <cellStyle name="Colore 5 11" xfId="394"/>
    <cellStyle name="Colore 5 12" xfId="395"/>
    <cellStyle name="Colore 5 13" xfId="396"/>
    <cellStyle name="Colore 5 14" xfId="397"/>
    <cellStyle name="Colore 5 15" xfId="398"/>
    <cellStyle name="Colore 5 2" xfId="399"/>
    <cellStyle name="Colore 5 3" xfId="400"/>
    <cellStyle name="Colore 5 4" xfId="401"/>
    <cellStyle name="Colore 5 5" xfId="402"/>
    <cellStyle name="Colore 5 6" xfId="403"/>
    <cellStyle name="Colore 5 7" xfId="404"/>
    <cellStyle name="Colore 5 8" xfId="405"/>
    <cellStyle name="Colore 5 9" xfId="406"/>
    <cellStyle name="Colore 6" xfId="407"/>
    <cellStyle name="Colore 6 10" xfId="408"/>
    <cellStyle name="Colore 6 11" xfId="409"/>
    <cellStyle name="Colore 6 12" xfId="410"/>
    <cellStyle name="Colore 6 13" xfId="411"/>
    <cellStyle name="Colore 6 14" xfId="412"/>
    <cellStyle name="Colore 6 15" xfId="413"/>
    <cellStyle name="Colore 6 2" xfId="414"/>
    <cellStyle name="Colore 6 3" xfId="415"/>
    <cellStyle name="Colore 6 4" xfId="416"/>
    <cellStyle name="Colore 6 5" xfId="417"/>
    <cellStyle name="Colore 6 6" xfId="418"/>
    <cellStyle name="Colore 6 7" xfId="419"/>
    <cellStyle name="Colore 6 8" xfId="420"/>
    <cellStyle name="Colore 6 9" xfId="421"/>
    <cellStyle name="Euro" xfId="422"/>
    <cellStyle name="Input" xfId="423"/>
    <cellStyle name="Input 10" xfId="424"/>
    <cellStyle name="Input 11" xfId="425"/>
    <cellStyle name="Input 12" xfId="426"/>
    <cellStyle name="Input 13" xfId="427"/>
    <cellStyle name="Input 14" xfId="428"/>
    <cellStyle name="Input 15" xfId="429"/>
    <cellStyle name="Input 2" xfId="430"/>
    <cellStyle name="Input 3" xfId="431"/>
    <cellStyle name="Input 4" xfId="432"/>
    <cellStyle name="Input 5" xfId="433"/>
    <cellStyle name="Input 6" xfId="434"/>
    <cellStyle name="Input 7" xfId="435"/>
    <cellStyle name="Input 8" xfId="436"/>
    <cellStyle name="Input 9" xfId="437"/>
    <cellStyle name="Comma" xfId="438"/>
    <cellStyle name="Migliaia (0)_1" xfId="439"/>
    <cellStyle name="Comma [0]" xfId="440"/>
    <cellStyle name="Migliaia 10" xfId="441"/>
    <cellStyle name="Migliaia 10 2" xfId="442"/>
    <cellStyle name="Migliaia 11" xfId="443"/>
    <cellStyle name="Migliaia 11 2" xfId="444"/>
    <cellStyle name="Migliaia 12" xfId="445"/>
    <cellStyle name="Migliaia 12 2" xfId="446"/>
    <cellStyle name="Migliaia 13" xfId="447"/>
    <cellStyle name="Migliaia 13 2" xfId="448"/>
    <cellStyle name="Migliaia 14" xfId="449"/>
    <cellStyle name="Migliaia 14 2" xfId="450"/>
    <cellStyle name="Migliaia 15" xfId="451"/>
    <cellStyle name="Migliaia 16" xfId="452"/>
    <cellStyle name="Migliaia 16 2" xfId="453"/>
    <cellStyle name="Migliaia 16 3" xfId="454"/>
    <cellStyle name="Migliaia 17" xfId="455"/>
    <cellStyle name="Migliaia 18" xfId="456"/>
    <cellStyle name="Migliaia 19" xfId="457"/>
    <cellStyle name="Migliaia 2" xfId="458"/>
    <cellStyle name="Migliaia 20" xfId="459"/>
    <cellStyle name="Migliaia 21" xfId="460"/>
    <cellStyle name="Migliaia 22" xfId="461"/>
    <cellStyle name="Migliaia 23" xfId="462"/>
    <cellStyle name="Migliaia 24" xfId="463"/>
    <cellStyle name="Migliaia 25" xfId="464"/>
    <cellStyle name="Migliaia 3" xfId="465"/>
    <cellStyle name="Migliaia 4" xfId="466"/>
    <cellStyle name="Migliaia 4 2" xfId="467"/>
    <cellStyle name="Migliaia 5" xfId="468"/>
    <cellStyle name="Migliaia 5 2" xfId="469"/>
    <cellStyle name="Migliaia 6" xfId="470"/>
    <cellStyle name="Migliaia 6 2" xfId="471"/>
    <cellStyle name="Migliaia 7" xfId="472"/>
    <cellStyle name="Migliaia 7 2" xfId="473"/>
    <cellStyle name="Migliaia 8" xfId="474"/>
    <cellStyle name="Migliaia 8 2" xfId="475"/>
    <cellStyle name="Migliaia 9" xfId="476"/>
    <cellStyle name="Migliaia 9 2" xfId="477"/>
    <cellStyle name="Neutrale" xfId="478"/>
    <cellStyle name="Neutrale 10" xfId="479"/>
    <cellStyle name="Neutrale 11" xfId="480"/>
    <cellStyle name="Neutrale 12" xfId="481"/>
    <cellStyle name="Neutrale 13" xfId="482"/>
    <cellStyle name="Neutrale 14" xfId="483"/>
    <cellStyle name="Neutrale 15" xfId="484"/>
    <cellStyle name="Neutrale 2" xfId="485"/>
    <cellStyle name="Neutrale 3" xfId="486"/>
    <cellStyle name="Neutrale 4" xfId="487"/>
    <cellStyle name="Neutrale 5" xfId="488"/>
    <cellStyle name="Neutrale 6" xfId="489"/>
    <cellStyle name="Neutrale 7" xfId="490"/>
    <cellStyle name="Neutrale 8" xfId="491"/>
    <cellStyle name="Neutrale 9" xfId="492"/>
    <cellStyle name="Normale 2" xfId="493"/>
    <cellStyle name="Normale 3" xfId="494"/>
    <cellStyle name="Normale 4" xfId="495"/>
    <cellStyle name="Normale 4 2" xfId="496"/>
    <cellStyle name="Normale 4 2 2" xfId="497"/>
    <cellStyle name="Normale 4 3" xfId="498"/>
    <cellStyle name="Normale 5" xfId="499"/>
    <cellStyle name="Normale 5 2" xfId="500"/>
    <cellStyle name="Normale 5 2 2" xfId="501"/>
    <cellStyle name="Normale 6" xfId="502"/>
    <cellStyle name="Nota" xfId="503"/>
    <cellStyle name="Nota 10" xfId="504"/>
    <cellStyle name="Nota 11" xfId="505"/>
    <cellStyle name="Nota 12" xfId="506"/>
    <cellStyle name="Nota 13" xfId="507"/>
    <cellStyle name="Nota 14" xfId="508"/>
    <cellStyle name="Nota 15" xfId="509"/>
    <cellStyle name="Nota 2" xfId="510"/>
    <cellStyle name="Nota 3" xfId="511"/>
    <cellStyle name="Nota 4" xfId="512"/>
    <cellStyle name="Nota 5" xfId="513"/>
    <cellStyle name="Nota 6" xfId="514"/>
    <cellStyle name="Nota 7" xfId="515"/>
    <cellStyle name="Nota 8" xfId="516"/>
    <cellStyle name="Nota 9" xfId="517"/>
    <cellStyle name="Nuovo" xfId="518"/>
    <cellStyle name="Output" xfId="519"/>
    <cellStyle name="Output 10" xfId="520"/>
    <cellStyle name="Output 11" xfId="521"/>
    <cellStyle name="Output 12" xfId="522"/>
    <cellStyle name="Output 13" xfId="523"/>
    <cellStyle name="Output 14" xfId="524"/>
    <cellStyle name="Output 15" xfId="525"/>
    <cellStyle name="Output 2" xfId="526"/>
    <cellStyle name="Output 3" xfId="527"/>
    <cellStyle name="Output 4" xfId="528"/>
    <cellStyle name="Output 5" xfId="529"/>
    <cellStyle name="Output 6" xfId="530"/>
    <cellStyle name="Output 7" xfId="531"/>
    <cellStyle name="Output 8" xfId="532"/>
    <cellStyle name="Output 9" xfId="533"/>
    <cellStyle name="Percent" xfId="534"/>
    <cellStyle name="Percentuale 10" xfId="535"/>
    <cellStyle name="Percentuale 10 2" xfId="536"/>
    <cellStyle name="Percentuale 11" xfId="537"/>
    <cellStyle name="Percentuale 11 2" xfId="538"/>
    <cellStyle name="Percentuale 12" xfId="539"/>
    <cellStyle name="Percentuale 12 2" xfId="540"/>
    <cellStyle name="Percentuale 13" xfId="541"/>
    <cellStyle name="Percentuale 14" xfId="542"/>
    <cellStyle name="Percentuale 14 2" xfId="543"/>
    <cellStyle name="Percentuale 14 3" xfId="544"/>
    <cellStyle name="Percentuale 15" xfId="545"/>
    <cellStyle name="Percentuale 16" xfId="546"/>
    <cellStyle name="Percentuale 17" xfId="547"/>
    <cellStyle name="Percentuale 2" xfId="548"/>
    <cellStyle name="Percentuale 3" xfId="549"/>
    <cellStyle name="Percentuale 4" xfId="550"/>
    <cellStyle name="Percentuale 5" xfId="551"/>
    <cellStyle name="Percentuale 5 2" xfId="552"/>
    <cellStyle name="Percentuale 6" xfId="553"/>
    <cellStyle name="Percentuale 6 2" xfId="554"/>
    <cellStyle name="Percentuale 7" xfId="555"/>
    <cellStyle name="Percentuale 7 2" xfId="556"/>
    <cellStyle name="Percentuale 8" xfId="557"/>
    <cellStyle name="Percentuale 8 2" xfId="558"/>
    <cellStyle name="Percentuale 9" xfId="559"/>
    <cellStyle name="Percentuale 9 2" xfId="560"/>
    <cellStyle name="T_decimale(1)" xfId="561"/>
    <cellStyle name="T_decimale(2)" xfId="562"/>
    <cellStyle name="T_fiancata" xfId="563"/>
    <cellStyle name="T_intero" xfId="564"/>
    <cellStyle name="T_intestazione" xfId="565"/>
    <cellStyle name="T_intestazione bassa" xfId="566"/>
    <cellStyle name="T_intestazione bassa_Tavole dati" xfId="567"/>
    <cellStyle name="T_titolo" xfId="568"/>
    <cellStyle name="T_titolo_Tavole dati" xfId="569"/>
    <cellStyle name="Testo avviso" xfId="570"/>
    <cellStyle name="Testo avviso 10" xfId="571"/>
    <cellStyle name="Testo avviso 11" xfId="572"/>
    <cellStyle name="Testo avviso 12" xfId="573"/>
    <cellStyle name="Testo avviso 13" xfId="574"/>
    <cellStyle name="Testo avviso 14" xfId="575"/>
    <cellStyle name="Testo avviso 15" xfId="576"/>
    <cellStyle name="Testo avviso 2" xfId="577"/>
    <cellStyle name="Testo avviso 3" xfId="578"/>
    <cellStyle name="Testo avviso 4" xfId="579"/>
    <cellStyle name="Testo avviso 5" xfId="580"/>
    <cellStyle name="Testo avviso 6" xfId="581"/>
    <cellStyle name="Testo avviso 7" xfId="582"/>
    <cellStyle name="Testo avviso 8" xfId="583"/>
    <cellStyle name="Testo avviso 9" xfId="584"/>
    <cellStyle name="Testo descrittivo" xfId="585"/>
    <cellStyle name="Testo descrittivo 10" xfId="586"/>
    <cellStyle name="Testo descrittivo 11" xfId="587"/>
    <cellStyle name="Testo descrittivo 12" xfId="588"/>
    <cellStyle name="Testo descrittivo 13" xfId="589"/>
    <cellStyle name="Testo descrittivo 14" xfId="590"/>
    <cellStyle name="Testo descrittivo 15" xfId="591"/>
    <cellStyle name="Testo descrittivo 2" xfId="592"/>
    <cellStyle name="Testo descrittivo 3" xfId="593"/>
    <cellStyle name="Testo descrittivo 4" xfId="594"/>
    <cellStyle name="Testo descrittivo 5" xfId="595"/>
    <cellStyle name="Testo descrittivo 6" xfId="596"/>
    <cellStyle name="Testo descrittivo 7" xfId="597"/>
    <cellStyle name="Testo descrittivo 8" xfId="598"/>
    <cellStyle name="Testo descrittivo 9" xfId="599"/>
    <cellStyle name="Titolo" xfId="600"/>
    <cellStyle name="Titolo 1" xfId="601"/>
    <cellStyle name="Titolo 1 10" xfId="602"/>
    <cellStyle name="Titolo 1 11" xfId="603"/>
    <cellStyle name="Titolo 1 12" xfId="604"/>
    <cellStyle name="Titolo 1 13" xfId="605"/>
    <cellStyle name="Titolo 1 14" xfId="606"/>
    <cellStyle name="Titolo 1 15" xfId="607"/>
    <cellStyle name="Titolo 1 2" xfId="608"/>
    <cellStyle name="Titolo 1 3" xfId="609"/>
    <cellStyle name="Titolo 1 4" xfId="610"/>
    <cellStyle name="Titolo 1 5" xfId="611"/>
    <cellStyle name="Titolo 1 6" xfId="612"/>
    <cellStyle name="Titolo 1 7" xfId="613"/>
    <cellStyle name="Titolo 1 8" xfId="614"/>
    <cellStyle name="Titolo 1 9" xfId="615"/>
    <cellStyle name="Titolo 10" xfId="616"/>
    <cellStyle name="Titolo 11" xfId="617"/>
    <cellStyle name="Titolo 12" xfId="618"/>
    <cellStyle name="Titolo 13" xfId="619"/>
    <cellStyle name="Titolo 14" xfId="620"/>
    <cellStyle name="Titolo 15" xfId="621"/>
    <cellStyle name="Titolo 16" xfId="622"/>
    <cellStyle name="Titolo 17" xfId="623"/>
    <cellStyle name="Titolo 18" xfId="624"/>
    <cellStyle name="Titolo 2" xfId="625"/>
    <cellStyle name="Titolo 2 10" xfId="626"/>
    <cellStyle name="Titolo 2 11" xfId="627"/>
    <cellStyle name="Titolo 2 12" xfId="628"/>
    <cellStyle name="Titolo 2 13" xfId="629"/>
    <cellStyle name="Titolo 2 14" xfId="630"/>
    <cellStyle name="Titolo 2 15" xfId="631"/>
    <cellStyle name="Titolo 2 2" xfId="632"/>
    <cellStyle name="Titolo 2 3" xfId="633"/>
    <cellStyle name="Titolo 2 4" xfId="634"/>
    <cellStyle name="Titolo 2 5" xfId="635"/>
    <cellStyle name="Titolo 2 6" xfId="636"/>
    <cellStyle name="Titolo 2 7" xfId="637"/>
    <cellStyle name="Titolo 2 8" xfId="638"/>
    <cellStyle name="Titolo 2 9" xfId="639"/>
    <cellStyle name="Titolo 3" xfId="640"/>
    <cellStyle name="Titolo 3 10" xfId="641"/>
    <cellStyle name="Titolo 3 11" xfId="642"/>
    <cellStyle name="Titolo 3 12" xfId="643"/>
    <cellStyle name="Titolo 3 13" xfId="644"/>
    <cellStyle name="Titolo 3 14" xfId="645"/>
    <cellStyle name="Titolo 3 15" xfId="646"/>
    <cellStyle name="Titolo 3 2" xfId="647"/>
    <cellStyle name="Titolo 3 3" xfId="648"/>
    <cellStyle name="Titolo 3 4" xfId="649"/>
    <cellStyle name="Titolo 3 5" xfId="650"/>
    <cellStyle name="Titolo 3 6" xfId="651"/>
    <cellStyle name="Titolo 3 7" xfId="652"/>
    <cellStyle name="Titolo 3 8" xfId="653"/>
    <cellStyle name="Titolo 3 9" xfId="654"/>
    <cellStyle name="Titolo 4" xfId="655"/>
    <cellStyle name="Titolo 4 10" xfId="656"/>
    <cellStyle name="Titolo 4 11" xfId="657"/>
    <cellStyle name="Titolo 4 12" xfId="658"/>
    <cellStyle name="Titolo 4 13" xfId="659"/>
    <cellStyle name="Titolo 4 14" xfId="660"/>
    <cellStyle name="Titolo 4 15" xfId="661"/>
    <cellStyle name="Titolo 4 2" xfId="662"/>
    <cellStyle name="Titolo 4 3" xfId="663"/>
    <cellStyle name="Titolo 4 4" xfId="664"/>
    <cellStyle name="Titolo 4 5" xfId="665"/>
    <cellStyle name="Titolo 4 6" xfId="666"/>
    <cellStyle name="Titolo 4 7" xfId="667"/>
    <cellStyle name="Titolo 4 8" xfId="668"/>
    <cellStyle name="Titolo 4 9" xfId="669"/>
    <cellStyle name="Titolo 5" xfId="670"/>
    <cellStyle name="Titolo 6" xfId="671"/>
    <cellStyle name="Titolo 7" xfId="672"/>
    <cellStyle name="Titolo 8" xfId="673"/>
    <cellStyle name="Titolo 9" xfId="674"/>
    <cellStyle name="Totale" xfId="675"/>
    <cellStyle name="Totale 10" xfId="676"/>
    <cellStyle name="Totale 11" xfId="677"/>
    <cellStyle name="Totale 12" xfId="678"/>
    <cellStyle name="Totale 13" xfId="679"/>
    <cellStyle name="Totale 14" xfId="680"/>
    <cellStyle name="Totale 15" xfId="681"/>
    <cellStyle name="Totale 2" xfId="682"/>
    <cellStyle name="Totale 3" xfId="683"/>
    <cellStyle name="Totale 4" xfId="684"/>
    <cellStyle name="Totale 5" xfId="685"/>
    <cellStyle name="Totale 6" xfId="686"/>
    <cellStyle name="Totale 7" xfId="687"/>
    <cellStyle name="Totale 8" xfId="688"/>
    <cellStyle name="Totale 9" xfId="689"/>
    <cellStyle name="trattino" xfId="690"/>
    <cellStyle name="Valore non valido" xfId="691"/>
    <cellStyle name="Valore non valido 10" xfId="692"/>
    <cellStyle name="Valore non valido 11" xfId="693"/>
    <cellStyle name="Valore non valido 12" xfId="694"/>
    <cellStyle name="Valore non valido 13" xfId="695"/>
    <cellStyle name="Valore non valido 14" xfId="696"/>
    <cellStyle name="Valore non valido 15" xfId="697"/>
    <cellStyle name="Valore non valido 2" xfId="698"/>
    <cellStyle name="Valore non valido 3" xfId="699"/>
    <cellStyle name="Valore non valido 4" xfId="700"/>
    <cellStyle name="Valore non valido 5" xfId="701"/>
    <cellStyle name="Valore non valido 6" xfId="702"/>
    <cellStyle name="Valore non valido 7" xfId="703"/>
    <cellStyle name="Valore non valido 8" xfId="704"/>
    <cellStyle name="Valore non valido 9" xfId="705"/>
    <cellStyle name="Valore valido" xfId="706"/>
    <cellStyle name="Valore valido 10" xfId="707"/>
    <cellStyle name="Valore valido 11" xfId="708"/>
    <cellStyle name="Valore valido 12" xfId="709"/>
    <cellStyle name="Valore valido 13" xfId="710"/>
    <cellStyle name="Valore valido 14" xfId="711"/>
    <cellStyle name="Valore valido 15" xfId="712"/>
    <cellStyle name="Valore valido 2" xfId="713"/>
    <cellStyle name="Valore valido 3" xfId="714"/>
    <cellStyle name="Valore valido 4" xfId="715"/>
    <cellStyle name="Valore valido 5" xfId="716"/>
    <cellStyle name="Valore valido 6" xfId="717"/>
    <cellStyle name="Valore valido 7" xfId="718"/>
    <cellStyle name="Valore valido 8" xfId="719"/>
    <cellStyle name="Valore valido 9" xfId="720"/>
    <cellStyle name="Currency" xfId="721"/>
    <cellStyle name="Valuta (0)_01Piemonteval" xfId="722"/>
    <cellStyle name="Currency [0]" xfId="7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6666"/>
      <rgbColor rgb="0000FF00"/>
      <rgbColor rgb="000000FF"/>
      <rgbColor rgb="00FFFF00"/>
      <rgbColor rgb="00FF00FF"/>
      <rgbColor rgb="0000FFFF"/>
      <rgbColor rgb="00800000"/>
      <rgbColor rgb="0066FF66"/>
      <rgbColor rgb="00000080"/>
      <rgbColor rgb="00FCE52D"/>
      <rgbColor rgb="00800080"/>
      <rgbColor rgb="00008080"/>
      <rgbColor rgb="00F5F5F5"/>
      <rgbColor rgb="00D3D3D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BCE9F9"/>
      <rgbColor rgb="0033CCCC"/>
      <rgbColor rgb="0099CC00"/>
      <rgbColor rgb="00FFCC00"/>
      <rgbColor rgb="00FF9900"/>
      <rgbColor rgb="00FF6600"/>
      <rgbColor rgb="00999999"/>
      <rgbColor rgb="00E5E5E5"/>
      <rgbColor rgb="00003366"/>
      <rgbColor rgb="00339966"/>
      <rgbColor rgb="00FFF7D6"/>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3</xdr:col>
      <xdr:colOff>209550</xdr:colOff>
      <xdr:row>4</xdr:row>
      <xdr:rowOff>104775</xdr:rowOff>
    </xdr:to>
    <xdr:pic>
      <xdr:nvPicPr>
        <xdr:cNvPr id="1" name="Immagine 3" descr="Logo_Colori per Starnet.jpg"/>
        <xdr:cNvPicPr preferRelativeResize="1">
          <a:picLocks noChangeAspect="1"/>
        </xdr:cNvPicPr>
      </xdr:nvPicPr>
      <xdr:blipFill>
        <a:blip r:embed="rId1"/>
        <a:stretch>
          <a:fillRect/>
        </a:stretch>
      </xdr:blipFill>
      <xdr:spPr>
        <a:xfrm>
          <a:off x="38100" y="47625"/>
          <a:ext cx="2743200" cy="704850"/>
        </a:xfrm>
        <a:prstGeom prst="rect">
          <a:avLst/>
        </a:prstGeom>
        <a:noFill/>
        <a:ln w="9525" cmpd="sng">
          <a:noFill/>
        </a:ln>
      </xdr:spPr>
    </xdr:pic>
    <xdr:clientData/>
  </xdr:twoCellAnchor>
  <xdr:twoCellAnchor>
    <xdr:from>
      <xdr:col>0</xdr:col>
      <xdr:colOff>552450</xdr:colOff>
      <xdr:row>9</xdr:row>
      <xdr:rowOff>66675</xdr:rowOff>
    </xdr:from>
    <xdr:to>
      <xdr:col>4</xdr:col>
      <xdr:colOff>323850</xdr:colOff>
      <xdr:row>26</xdr:row>
      <xdr:rowOff>0</xdr:rowOff>
    </xdr:to>
    <xdr:grpSp>
      <xdr:nvGrpSpPr>
        <xdr:cNvPr id="2" name="Group 1709"/>
        <xdr:cNvGrpSpPr>
          <a:grpSpLocks noChangeAspect="1"/>
        </xdr:cNvGrpSpPr>
      </xdr:nvGrpSpPr>
      <xdr:grpSpPr>
        <a:xfrm>
          <a:off x="552450" y="1685925"/>
          <a:ext cx="3152775" cy="4295775"/>
          <a:chOff x="58" y="177"/>
          <a:chExt cx="331" cy="311"/>
        </a:xfrm>
        <a:solidFill>
          <a:srgbClr val="FFFFFF"/>
        </a:solidFill>
      </xdr:grpSpPr>
      <xdr:sp>
        <xdr:nvSpPr>
          <xdr:cNvPr id="3" name="AutoShape 1708"/>
          <xdr:cNvSpPr>
            <a:spLocks noChangeAspect="1"/>
          </xdr:cNvSpPr>
        </xdr:nvSpPr>
        <xdr:spPr>
          <a:xfrm>
            <a:off x="58" y="177"/>
            <a:ext cx="331" cy="31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Immagine 5"/>
          <xdr:cNvPicPr preferRelativeResize="1">
            <a:picLocks noChangeAspect="1"/>
          </xdr:cNvPicPr>
        </xdr:nvPicPr>
        <xdr:blipFill>
          <a:blip r:embed="rId2"/>
          <a:stretch>
            <a:fillRect/>
          </a:stretch>
        </xdr:blipFill>
        <xdr:spPr>
          <a:xfrm>
            <a:off x="58" y="177"/>
            <a:ext cx="331" cy="31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38</xdr:row>
      <xdr:rowOff>0</xdr:rowOff>
    </xdr:from>
    <xdr:to>
      <xdr:col>4</xdr:col>
      <xdr:colOff>352425</xdr:colOff>
      <xdr:row>43</xdr:row>
      <xdr:rowOff>9525</xdr:rowOff>
    </xdr:to>
    <xdr:pic>
      <xdr:nvPicPr>
        <xdr:cNvPr id="1" name="Picture 2"/>
        <xdr:cNvPicPr preferRelativeResize="1">
          <a:picLocks noChangeAspect="1"/>
        </xdr:cNvPicPr>
      </xdr:nvPicPr>
      <xdr:blipFill>
        <a:blip r:embed="rId1"/>
        <a:stretch>
          <a:fillRect/>
        </a:stretch>
      </xdr:blipFill>
      <xdr:spPr>
        <a:xfrm>
          <a:off x="28575" y="6124575"/>
          <a:ext cx="6115050"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56</xdr:row>
      <xdr:rowOff>38100</xdr:rowOff>
    </xdr:from>
    <xdr:to>
      <xdr:col>6</xdr:col>
      <xdr:colOff>638175</xdr:colOff>
      <xdr:row>62</xdr:row>
      <xdr:rowOff>28575</xdr:rowOff>
    </xdr:to>
    <xdr:pic>
      <xdr:nvPicPr>
        <xdr:cNvPr id="1" name="Picture 2"/>
        <xdr:cNvPicPr preferRelativeResize="1">
          <a:picLocks noChangeAspect="1"/>
        </xdr:cNvPicPr>
      </xdr:nvPicPr>
      <xdr:blipFill>
        <a:blip r:embed="rId1"/>
        <a:stretch>
          <a:fillRect/>
        </a:stretch>
      </xdr:blipFill>
      <xdr:spPr>
        <a:xfrm>
          <a:off x="9525" y="8820150"/>
          <a:ext cx="6124575"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38</xdr:row>
      <xdr:rowOff>28575</xdr:rowOff>
    </xdr:from>
    <xdr:to>
      <xdr:col>4</xdr:col>
      <xdr:colOff>428625</xdr:colOff>
      <xdr:row>43</xdr:row>
      <xdr:rowOff>76200</xdr:rowOff>
    </xdr:to>
    <xdr:pic>
      <xdr:nvPicPr>
        <xdr:cNvPr id="1" name="Picture 2"/>
        <xdr:cNvPicPr preferRelativeResize="1">
          <a:picLocks noChangeAspect="1"/>
        </xdr:cNvPicPr>
      </xdr:nvPicPr>
      <xdr:blipFill>
        <a:blip r:embed="rId1"/>
        <a:stretch>
          <a:fillRect/>
        </a:stretch>
      </xdr:blipFill>
      <xdr:spPr>
        <a:xfrm>
          <a:off x="9525" y="6381750"/>
          <a:ext cx="6124575" cy="819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55</xdr:row>
      <xdr:rowOff>0</xdr:rowOff>
    </xdr:from>
    <xdr:to>
      <xdr:col>6</xdr:col>
      <xdr:colOff>276225</xdr:colOff>
      <xdr:row>60</xdr:row>
      <xdr:rowOff>9525</xdr:rowOff>
    </xdr:to>
    <xdr:pic>
      <xdr:nvPicPr>
        <xdr:cNvPr id="1" name="Picture 2"/>
        <xdr:cNvPicPr preferRelativeResize="1">
          <a:picLocks noChangeAspect="1"/>
        </xdr:cNvPicPr>
      </xdr:nvPicPr>
      <xdr:blipFill>
        <a:blip r:embed="rId1"/>
        <a:stretch>
          <a:fillRect/>
        </a:stretch>
      </xdr:blipFill>
      <xdr:spPr>
        <a:xfrm>
          <a:off x="9525" y="8601075"/>
          <a:ext cx="6124575"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39</xdr:row>
      <xdr:rowOff>38100</xdr:rowOff>
    </xdr:from>
    <xdr:to>
      <xdr:col>4</xdr:col>
      <xdr:colOff>228600</xdr:colOff>
      <xdr:row>44</xdr:row>
      <xdr:rowOff>123825</xdr:rowOff>
    </xdr:to>
    <xdr:pic>
      <xdr:nvPicPr>
        <xdr:cNvPr id="1" name="Picture 2"/>
        <xdr:cNvPicPr preferRelativeResize="1">
          <a:picLocks noChangeAspect="1"/>
        </xdr:cNvPicPr>
      </xdr:nvPicPr>
      <xdr:blipFill>
        <a:blip r:embed="rId1"/>
        <a:stretch>
          <a:fillRect/>
        </a:stretch>
      </xdr:blipFill>
      <xdr:spPr>
        <a:xfrm>
          <a:off x="9525" y="6667500"/>
          <a:ext cx="6115050" cy="781050"/>
        </a:xfrm>
        <a:prstGeom prst="rect">
          <a:avLst/>
        </a:prstGeom>
        <a:noFill/>
        <a:ln w="9525" cmpd="sng">
          <a:noFill/>
        </a:ln>
      </xdr:spPr>
    </xdr:pic>
    <xdr:clientData/>
  </xdr:twoCellAnchor>
  <xdr:twoCellAnchor editAs="oneCell">
    <xdr:from>
      <xdr:col>0</xdr:col>
      <xdr:colOff>9525</xdr:colOff>
      <xdr:row>39</xdr:row>
      <xdr:rowOff>38100</xdr:rowOff>
    </xdr:from>
    <xdr:to>
      <xdr:col>4</xdr:col>
      <xdr:colOff>228600</xdr:colOff>
      <xdr:row>44</xdr:row>
      <xdr:rowOff>123825</xdr:rowOff>
    </xdr:to>
    <xdr:pic>
      <xdr:nvPicPr>
        <xdr:cNvPr id="2" name="Picture 2"/>
        <xdr:cNvPicPr preferRelativeResize="1">
          <a:picLocks noChangeAspect="1"/>
        </xdr:cNvPicPr>
      </xdr:nvPicPr>
      <xdr:blipFill>
        <a:blip r:embed="rId1"/>
        <a:stretch>
          <a:fillRect/>
        </a:stretch>
      </xdr:blipFill>
      <xdr:spPr>
        <a:xfrm>
          <a:off x="9525" y="6667500"/>
          <a:ext cx="6115050" cy="781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54</xdr:row>
      <xdr:rowOff>38100</xdr:rowOff>
    </xdr:from>
    <xdr:to>
      <xdr:col>6</xdr:col>
      <xdr:colOff>762000</xdr:colOff>
      <xdr:row>60</xdr:row>
      <xdr:rowOff>0</xdr:rowOff>
    </xdr:to>
    <xdr:pic>
      <xdr:nvPicPr>
        <xdr:cNvPr id="1" name="Picture 2"/>
        <xdr:cNvPicPr preferRelativeResize="1">
          <a:picLocks noChangeAspect="1"/>
        </xdr:cNvPicPr>
      </xdr:nvPicPr>
      <xdr:blipFill>
        <a:blip r:embed="rId1"/>
        <a:stretch>
          <a:fillRect/>
        </a:stretch>
      </xdr:blipFill>
      <xdr:spPr>
        <a:xfrm>
          <a:off x="9525" y="9048750"/>
          <a:ext cx="6124575"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3KLU1\area\Users\clu1015\Documents\nota%20imprese%20femminili.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ERVER05\Arch_IGT\Area%20Studi%20e%20Ricerche\Analisi%20ed%20indagini%20statistiche\Alexexdhelp\PIL98\conti%20aggregati\artcoop9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H:\Documents%20and%20Settings\Onorim\Impostazioni%20locali\Temporary%20Internet%20Files\OLK2F9\imprese_femminili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p_lh3\AREALAV\EXCELSIOR\LUCA\Tav0_99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03\Arch_IGT\Area%20Studi%20e%20Ricerche\Analisi%20ed%20indagini%20statistiche\HD_giovanni\Reddito_riprop\New_pil_95-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Lavori%20Istituto\Giornata%20economia%202008\Volume%20nazionale%202008\crediti\FATTO%20DA%20GIACOMO\Tavola%20per%20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helpcopy\stime9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ER05\Arch_IGT\Documents%20and%20Settings\centro_studi\Documenti\Cristina\4&#176;%20Giornata%20Economia\Forze%20lavoro%202005\Forze%20lavoro%20Media%20200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05\Arch_IGT\Area%20Studi%20e%20Ricerche\Transito\Giacomo\Abruzzo\Pescar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Administrator\Desktop\giacomo\Tavole%20singol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giornata%20economica\tabelle_formattate\Sicilia\Messi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glio1"/>
      <sheetName val="Foglio2"/>
      <sheetName val="Foglio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op96"/>
      <sheetName val="art96"/>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mpr.femminili"/>
      <sheetName val="1.13"/>
      <sheetName val="1.14"/>
      <sheetName val="1.15"/>
      <sheetName val="1.1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p_2"/>
      <sheetName val="Tavola7"/>
      <sheetName val="Tavola7.1"/>
      <sheetName val="Tavola7.2"/>
      <sheetName val="Tavola7.3"/>
      <sheetName val="Tavola7.4"/>
      <sheetName val="Tavola7.5"/>
      <sheetName val="Tavola8"/>
      <sheetName val="Tavola8.1"/>
      <sheetName val="Tavola8.2"/>
      <sheetName val="Tavola8.3"/>
      <sheetName val="Tavola8.4"/>
      <sheetName val="Tavola8.5"/>
      <sheetName val="Tavola9"/>
      <sheetName val="Tavola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glio2"/>
      <sheetName val="Legenda"/>
      <sheetName val="1995"/>
      <sheetName val="1996"/>
      <sheetName val="1997"/>
      <sheetName val="1998"/>
      <sheetName val="1999"/>
      <sheetName val="2000"/>
      <sheetName val="2001"/>
      <sheetName val="Valori pro capite (euro)"/>
      <sheetName val="precedente_2001"/>
      <sheetName val="popolazione"/>
      <sheetName val="Foglio1"/>
      <sheetName val="new_reg_00"/>
      <sheetName val="new_reg_99"/>
    </sheetNames>
    <sheetDataSet>
      <sheetData sheetId="11">
        <row r="2">
          <cell r="B2">
            <v>1</v>
          </cell>
          <cell r="C2" t="str">
            <v>TORINO</v>
          </cell>
          <cell r="D2">
            <v>2235826</v>
          </cell>
          <cell r="E2">
            <v>2236422</v>
          </cell>
          <cell r="F2">
            <v>2236325</v>
          </cell>
          <cell r="G2">
            <v>2228168</v>
          </cell>
          <cell r="H2">
            <v>2220724</v>
          </cell>
          <cell r="I2">
            <v>2222265</v>
          </cell>
          <cell r="J2">
            <v>2219971</v>
          </cell>
          <cell r="K2">
            <v>2216582</v>
          </cell>
          <cell r="L2">
            <v>2214282</v>
          </cell>
          <cell r="M2">
            <v>2214934</v>
          </cell>
          <cell r="N2">
            <v>2216900</v>
          </cell>
        </row>
        <row r="3">
          <cell r="B3">
            <v>2</v>
          </cell>
          <cell r="C3" t="str">
            <v>VERCELLI</v>
          </cell>
          <cell r="D3">
            <v>374826</v>
          </cell>
          <cell r="E3">
            <v>374529</v>
          </cell>
          <cell r="F3">
            <v>183436</v>
          </cell>
          <cell r="G3">
            <v>182917</v>
          </cell>
          <cell r="H3">
            <v>182320</v>
          </cell>
          <cell r="I3">
            <v>181863</v>
          </cell>
          <cell r="J3">
            <v>181224</v>
          </cell>
          <cell r="K3">
            <v>180794</v>
          </cell>
          <cell r="L3">
            <v>180610</v>
          </cell>
          <cell r="M3">
            <v>180668</v>
          </cell>
          <cell r="N3">
            <v>180533</v>
          </cell>
        </row>
        <row r="4">
          <cell r="B4">
            <v>3</v>
          </cell>
          <cell r="C4" t="str">
            <v>NOVARA</v>
          </cell>
          <cell r="D4">
            <v>496272</v>
          </cell>
          <cell r="E4">
            <v>498673</v>
          </cell>
          <cell r="F4">
            <v>338253</v>
          </cell>
          <cell r="G4">
            <v>338766</v>
          </cell>
          <cell r="H4">
            <v>339375</v>
          </cell>
          <cell r="I4">
            <v>340544</v>
          </cell>
          <cell r="J4">
            <v>341405</v>
          </cell>
          <cell r="K4">
            <v>342460</v>
          </cell>
          <cell r="L4">
            <v>343556</v>
          </cell>
          <cell r="M4">
            <v>344969</v>
          </cell>
          <cell r="N4">
            <v>345737</v>
          </cell>
        </row>
        <row r="5">
          <cell r="B5">
            <v>4</v>
          </cell>
          <cell r="C5" t="str">
            <v>CUNEO</v>
          </cell>
          <cell r="D5">
            <v>547020</v>
          </cell>
          <cell r="E5">
            <v>548354</v>
          </cell>
          <cell r="F5">
            <v>549493</v>
          </cell>
          <cell r="G5">
            <v>550534</v>
          </cell>
          <cell r="H5">
            <v>551373</v>
          </cell>
          <cell r="I5">
            <v>553005</v>
          </cell>
          <cell r="J5">
            <v>554348</v>
          </cell>
          <cell r="K5">
            <v>555444</v>
          </cell>
          <cell r="L5">
            <v>557430</v>
          </cell>
          <cell r="M5">
            <v>558892</v>
          </cell>
          <cell r="N5">
            <v>559474</v>
          </cell>
        </row>
        <row r="6">
          <cell r="B6">
            <v>5</v>
          </cell>
          <cell r="C6" t="str">
            <v>ASTI</v>
          </cell>
          <cell r="D6">
            <v>208174</v>
          </cell>
          <cell r="E6">
            <v>208376</v>
          </cell>
          <cell r="F6">
            <v>209647</v>
          </cell>
          <cell r="G6">
            <v>210070</v>
          </cell>
          <cell r="H6">
            <v>209798</v>
          </cell>
          <cell r="I6">
            <v>210134</v>
          </cell>
          <cell r="J6">
            <v>210059</v>
          </cell>
          <cell r="K6">
            <v>210238</v>
          </cell>
          <cell r="L6">
            <v>210347</v>
          </cell>
          <cell r="M6">
            <v>210555</v>
          </cell>
          <cell r="N6">
            <v>210573</v>
          </cell>
        </row>
        <row r="7">
          <cell r="B7">
            <v>6</v>
          </cell>
          <cell r="C7" t="str">
            <v>ALESSANDRIA</v>
          </cell>
          <cell r="D7">
            <v>437794</v>
          </cell>
          <cell r="E7">
            <v>437476</v>
          </cell>
          <cell r="F7">
            <v>436489</v>
          </cell>
          <cell r="G7">
            <v>435083</v>
          </cell>
          <cell r="H7">
            <v>433300</v>
          </cell>
          <cell r="I7">
            <v>434527</v>
          </cell>
          <cell r="J7">
            <v>433299</v>
          </cell>
          <cell r="K7">
            <v>431988</v>
          </cell>
          <cell r="L7">
            <v>430983</v>
          </cell>
          <cell r="M7">
            <v>429805</v>
          </cell>
          <cell r="N7">
            <v>429193</v>
          </cell>
        </row>
        <row r="8">
          <cell r="B8">
            <v>7</v>
          </cell>
          <cell r="C8" t="str">
            <v>AOSTA</v>
          </cell>
          <cell r="D8">
            <v>115958</v>
          </cell>
          <cell r="E8">
            <v>117204</v>
          </cell>
          <cell r="F8">
            <v>118239</v>
          </cell>
          <cell r="G8">
            <v>118456</v>
          </cell>
          <cell r="H8">
            <v>118723</v>
          </cell>
          <cell r="I8">
            <v>119224</v>
          </cell>
          <cell r="J8">
            <v>119610</v>
          </cell>
          <cell r="K8">
            <v>119993</v>
          </cell>
          <cell r="L8">
            <v>120343</v>
          </cell>
          <cell r="M8">
            <v>120589</v>
          </cell>
          <cell r="N8">
            <v>120779</v>
          </cell>
        </row>
        <row r="9">
          <cell r="B9">
            <v>8</v>
          </cell>
          <cell r="C9" t="str">
            <v>IMPERIA</v>
          </cell>
          <cell r="D9">
            <v>213617</v>
          </cell>
          <cell r="E9">
            <v>216788</v>
          </cell>
          <cell r="F9">
            <v>217653</v>
          </cell>
          <cell r="G9">
            <v>217651</v>
          </cell>
          <cell r="H9">
            <v>216996</v>
          </cell>
          <cell r="I9">
            <v>217061</v>
          </cell>
          <cell r="J9">
            <v>216789</v>
          </cell>
          <cell r="K9">
            <v>216560</v>
          </cell>
          <cell r="L9">
            <v>216386</v>
          </cell>
          <cell r="M9">
            <v>216400</v>
          </cell>
          <cell r="N9">
            <v>216431</v>
          </cell>
        </row>
        <row r="10">
          <cell r="B10">
            <v>9</v>
          </cell>
          <cell r="C10" t="str">
            <v>SAVONA</v>
          </cell>
          <cell r="D10">
            <v>284309</v>
          </cell>
          <cell r="E10">
            <v>285182</v>
          </cell>
          <cell r="F10">
            <v>285018</v>
          </cell>
          <cell r="G10">
            <v>284140</v>
          </cell>
          <cell r="H10">
            <v>283105</v>
          </cell>
          <cell r="I10">
            <v>282078</v>
          </cell>
          <cell r="J10">
            <v>281097</v>
          </cell>
          <cell r="K10">
            <v>280396</v>
          </cell>
          <cell r="L10">
            <v>279761</v>
          </cell>
          <cell r="M10">
            <v>279706</v>
          </cell>
          <cell r="N10">
            <v>279609</v>
          </cell>
        </row>
        <row r="11">
          <cell r="B11">
            <v>10</v>
          </cell>
          <cell r="C11" t="str">
            <v>GENOVA</v>
          </cell>
          <cell r="D11">
            <v>948012</v>
          </cell>
          <cell r="E11">
            <v>940470</v>
          </cell>
          <cell r="F11">
            <v>933661</v>
          </cell>
          <cell r="G11">
            <v>935732</v>
          </cell>
          <cell r="H11">
            <v>933127</v>
          </cell>
          <cell r="I11">
            <v>927136</v>
          </cell>
          <cell r="J11">
            <v>920549</v>
          </cell>
          <cell r="K11">
            <v>913218</v>
          </cell>
          <cell r="L11">
            <v>907583</v>
          </cell>
          <cell r="M11">
            <v>903353</v>
          </cell>
          <cell r="N11">
            <v>900557</v>
          </cell>
        </row>
        <row r="12">
          <cell r="B12">
            <v>11</v>
          </cell>
          <cell r="C12" t="str">
            <v>LA SPEZIA</v>
          </cell>
          <cell r="D12">
            <v>226725</v>
          </cell>
          <cell r="E12">
            <v>226456</v>
          </cell>
          <cell r="F12">
            <v>226326</v>
          </cell>
          <cell r="G12">
            <v>226173</v>
          </cell>
          <cell r="H12">
            <v>225285</v>
          </cell>
          <cell r="I12">
            <v>224449</v>
          </cell>
          <cell r="J12">
            <v>223400</v>
          </cell>
          <cell r="K12">
            <v>222362</v>
          </cell>
          <cell r="L12">
            <v>222140</v>
          </cell>
          <cell r="M12">
            <v>221557</v>
          </cell>
          <cell r="N12">
            <v>221385</v>
          </cell>
        </row>
        <row r="13">
          <cell r="B13">
            <v>12</v>
          </cell>
          <cell r="C13" t="str">
            <v>VARESE</v>
          </cell>
          <cell r="D13">
            <v>796981</v>
          </cell>
          <cell r="E13">
            <v>800291</v>
          </cell>
          <cell r="F13">
            <v>803966</v>
          </cell>
          <cell r="G13">
            <v>805320</v>
          </cell>
          <cell r="H13">
            <v>807176</v>
          </cell>
          <cell r="I13">
            <v>810625</v>
          </cell>
          <cell r="J13">
            <v>811778</v>
          </cell>
          <cell r="K13">
            <v>813586</v>
          </cell>
          <cell r="L13">
            <v>816274</v>
          </cell>
          <cell r="M13">
            <v>820575</v>
          </cell>
          <cell r="N13">
            <v>822976</v>
          </cell>
        </row>
        <row r="14">
          <cell r="B14">
            <v>13</v>
          </cell>
          <cell r="C14" t="str">
            <v>COMO</v>
          </cell>
          <cell r="D14">
            <v>795756</v>
          </cell>
          <cell r="E14">
            <v>800770</v>
          </cell>
          <cell r="F14">
            <v>528292</v>
          </cell>
          <cell r="G14">
            <v>530001</v>
          </cell>
          <cell r="H14">
            <v>531160</v>
          </cell>
          <cell r="I14">
            <v>533521</v>
          </cell>
          <cell r="J14">
            <v>535471</v>
          </cell>
          <cell r="K14">
            <v>537090</v>
          </cell>
          <cell r="L14">
            <v>539472</v>
          </cell>
          <cell r="M14">
            <v>542606</v>
          </cell>
          <cell r="N14">
            <v>543913</v>
          </cell>
        </row>
        <row r="15">
          <cell r="B15">
            <v>14</v>
          </cell>
          <cell r="C15" t="str">
            <v>SONDRIO</v>
          </cell>
          <cell r="D15">
            <v>175453</v>
          </cell>
          <cell r="E15">
            <v>176015</v>
          </cell>
          <cell r="F15">
            <v>176371</v>
          </cell>
          <cell r="G15">
            <v>177015</v>
          </cell>
          <cell r="H15">
            <v>177079</v>
          </cell>
          <cell r="I15">
            <v>177281</v>
          </cell>
          <cell r="J15">
            <v>177298</v>
          </cell>
          <cell r="K15">
            <v>177466</v>
          </cell>
          <cell r="L15">
            <v>177367</v>
          </cell>
          <cell r="M15">
            <v>177578</v>
          </cell>
          <cell r="N15">
            <v>177633</v>
          </cell>
        </row>
        <row r="16">
          <cell r="B16">
            <v>15</v>
          </cell>
          <cell r="C16" t="str">
            <v>MILANO</v>
          </cell>
          <cell r="D16">
            <v>3920626</v>
          </cell>
          <cell r="E16">
            <v>3926161</v>
          </cell>
          <cell r="F16">
            <v>3734206</v>
          </cell>
          <cell r="G16">
            <v>3725840</v>
          </cell>
          <cell r="H16">
            <v>3720534</v>
          </cell>
          <cell r="I16">
            <v>3728223</v>
          </cell>
          <cell r="J16">
            <v>3737246</v>
          </cell>
          <cell r="K16">
            <v>3752956</v>
          </cell>
          <cell r="L16">
            <v>3757609</v>
          </cell>
          <cell r="M16">
            <v>3773893</v>
          </cell>
          <cell r="N16">
            <v>3784410</v>
          </cell>
        </row>
        <row r="17">
          <cell r="B17">
            <v>16</v>
          </cell>
          <cell r="C17" t="str">
            <v>BERGAMO</v>
          </cell>
          <cell r="D17">
            <v>932370</v>
          </cell>
          <cell r="E17">
            <v>939870</v>
          </cell>
          <cell r="F17">
            <v>924166</v>
          </cell>
          <cell r="G17">
            <v>930753</v>
          </cell>
          <cell r="H17">
            <v>936667</v>
          </cell>
          <cell r="I17">
            <v>943277</v>
          </cell>
          <cell r="J17">
            <v>949862</v>
          </cell>
          <cell r="K17">
            <v>956181</v>
          </cell>
          <cell r="L17">
            <v>965133</v>
          </cell>
          <cell r="M17">
            <v>974388</v>
          </cell>
          <cell r="N17">
            <v>978528</v>
          </cell>
        </row>
        <row r="18">
          <cell r="B18">
            <v>17</v>
          </cell>
          <cell r="C18" t="str">
            <v>BRESCIA</v>
          </cell>
          <cell r="D18">
            <v>1044699</v>
          </cell>
          <cell r="E18">
            <v>1050405</v>
          </cell>
          <cell r="F18">
            <v>1055881</v>
          </cell>
          <cell r="G18">
            <v>1059981</v>
          </cell>
          <cell r="H18">
            <v>1065172</v>
          </cell>
          <cell r="I18">
            <v>1072562</v>
          </cell>
          <cell r="J18">
            <v>1080212</v>
          </cell>
          <cell r="K18">
            <v>1088346</v>
          </cell>
          <cell r="L18">
            <v>1098481</v>
          </cell>
          <cell r="M18">
            <v>1112628</v>
          </cell>
          <cell r="N18">
            <v>1118017</v>
          </cell>
        </row>
        <row r="19">
          <cell r="B19">
            <v>18</v>
          </cell>
          <cell r="C19" t="str">
            <v>PAVIA</v>
          </cell>
          <cell r="D19">
            <v>490478</v>
          </cell>
          <cell r="E19">
            <v>490619</v>
          </cell>
          <cell r="F19">
            <v>491988</v>
          </cell>
          <cell r="G19">
            <v>492815</v>
          </cell>
          <cell r="H19">
            <v>494640</v>
          </cell>
          <cell r="I19">
            <v>495495</v>
          </cell>
          <cell r="J19">
            <v>495406</v>
          </cell>
          <cell r="K19">
            <v>496409</v>
          </cell>
          <cell r="L19">
            <v>497575</v>
          </cell>
          <cell r="M19">
            <v>499197</v>
          </cell>
          <cell r="N19">
            <v>499890</v>
          </cell>
        </row>
        <row r="20">
          <cell r="B20">
            <v>19</v>
          </cell>
          <cell r="C20" t="str">
            <v>CREMONA</v>
          </cell>
          <cell r="D20">
            <v>327784</v>
          </cell>
          <cell r="E20">
            <v>328867</v>
          </cell>
          <cell r="F20">
            <v>329895</v>
          </cell>
          <cell r="G20">
            <v>330406</v>
          </cell>
          <cell r="H20">
            <v>330946</v>
          </cell>
          <cell r="I20">
            <v>331475</v>
          </cell>
          <cell r="J20">
            <v>332040</v>
          </cell>
          <cell r="K20">
            <v>333079</v>
          </cell>
          <cell r="L20">
            <v>334317</v>
          </cell>
          <cell r="M20">
            <v>335700</v>
          </cell>
          <cell r="N20">
            <v>336442</v>
          </cell>
        </row>
        <row r="21">
          <cell r="B21">
            <v>20</v>
          </cell>
          <cell r="C21" t="str">
            <v>MANTOVA</v>
          </cell>
          <cell r="D21">
            <v>369314</v>
          </cell>
          <cell r="E21">
            <v>369410</v>
          </cell>
          <cell r="F21">
            <v>369190</v>
          </cell>
          <cell r="G21">
            <v>368765</v>
          </cell>
          <cell r="H21">
            <v>368725</v>
          </cell>
          <cell r="I21">
            <v>369969</v>
          </cell>
          <cell r="J21">
            <v>370638</v>
          </cell>
          <cell r="K21">
            <v>372021</v>
          </cell>
          <cell r="L21">
            <v>374008</v>
          </cell>
          <cell r="M21">
            <v>376184</v>
          </cell>
          <cell r="N21">
            <v>377395</v>
          </cell>
        </row>
        <row r="22">
          <cell r="B22">
            <v>21</v>
          </cell>
          <cell r="C22" t="str">
            <v>BOLZANO</v>
          </cell>
          <cell r="D22">
            <v>440727</v>
          </cell>
          <cell r="E22">
            <v>444243</v>
          </cell>
          <cell r="F22">
            <v>446621</v>
          </cell>
          <cell r="G22">
            <v>449055</v>
          </cell>
          <cell r="H22">
            <v>451563</v>
          </cell>
          <cell r="I22">
            <v>454330</v>
          </cell>
          <cell r="J22">
            <v>457370</v>
          </cell>
          <cell r="K22">
            <v>459687</v>
          </cell>
          <cell r="L22">
            <v>462542</v>
          </cell>
          <cell r="M22">
            <v>465264</v>
          </cell>
          <cell r="N22">
            <v>466682</v>
          </cell>
        </row>
        <row r="23">
          <cell r="B23">
            <v>22</v>
          </cell>
          <cell r="C23" t="str">
            <v>TRENTO</v>
          </cell>
          <cell r="D23">
            <v>450026</v>
          </cell>
          <cell r="E23">
            <v>452479</v>
          </cell>
          <cell r="F23">
            <v>456977</v>
          </cell>
          <cell r="G23">
            <v>459612</v>
          </cell>
          <cell r="H23">
            <v>461606</v>
          </cell>
          <cell r="I23">
            <v>464398</v>
          </cell>
          <cell r="J23">
            <v>466911</v>
          </cell>
          <cell r="K23">
            <v>469887</v>
          </cell>
          <cell r="L23">
            <v>473714</v>
          </cell>
          <cell r="M23">
            <v>477859</v>
          </cell>
          <cell r="N23">
            <v>479770</v>
          </cell>
        </row>
        <row r="24">
          <cell r="B24">
            <v>23</v>
          </cell>
          <cell r="C24" t="str">
            <v>VERONA</v>
          </cell>
          <cell r="D24">
            <v>787910</v>
          </cell>
          <cell r="E24">
            <v>791977</v>
          </cell>
          <cell r="F24">
            <v>797237</v>
          </cell>
          <cell r="G24">
            <v>798533</v>
          </cell>
          <cell r="H24">
            <v>801363</v>
          </cell>
          <cell r="I24">
            <v>806326</v>
          </cell>
          <cell r="J24">
            <v>810686</v>
          </cell>
          <cell r="K24">
            <v>815471</v>
          </cell>
          <cell r="L24">
            <v>821563</v>
          </cell>
          <cell r="M24">
            <v>829501</v>
          </cell>
          <cell r="N24">
            <v>833222</v>
          </cell>
        </row>
        <row r="25">
          <cell r="B25">
            <v>24</v>
          </cell>
          <cell r="C25" t="str">
            <v>VICENZA</v>
          </cell>
          <cell r="D25">
            <v>748134</v>
          </cell>
          <cell r="E25">
            <v>752551</v>
          </cell>
          <cell r="F25">
            <v>757506</v>
          </cell>
          <cell r="G25">
            <v>761016</v>
          </cell>
          <cell r="H25">
            <v>763897</v>
          </cell>
          <cell r="I25">
            <v>769868</v>
          </cell>
          <cell r="J25">
            <v>775064</v>
          </cell>
          <cell r="K25">
            <v>780527</v>
          </cell>
          <cell r="L25">
            <v>787355</v>
          </cell>
          <cell r="M25">
            <v>794843</v>
          </cell>
          <cell r="N25">
            <v>798398</v>
          </cell>
        </row>
        <row r="26">
          <cell r="B26">
            <v>25</v>
          </cell>
          <cell r="C26" t="str">
            <v>BELLUNO</v>
          </cell>
          <cell r="D26">
            <v>211925</v>
          </cell>
          <cell r="E26">
            <v>212033</v>
          </cell>
          <cell r="F26">
            <v>212229</v>
          </cell>
          <cell r="G26">
            <v>211978</v>
          </cell>
          <cell r="H26">
            <v>211996</v>
          </cell>
          <cell r="I26">
            <v>212047</v>
          </cell>
          <cell r="J26">
            <v>211548</v>
          </cell>
          <cell r="K26">
            <v>211353</v>
          </cell>
          <cell r="L26">
            <v>211048</v>
          </cell>
          <cell r="M26">
            <v>211057</v>
          </cell>
          <cell r="N26">
            <v>210976</v>
          </cell>
        </row>
        <row r="27">
          <cell r="B27">
            <v>26</v>
          </cell>
          <cell r="C27" t="str">
            <v>TREVISO</v>
          </cell>
          <cell r="D27">
            <v>744025</v>
          </cell>
          <cell r="E27">
            <v>747960</v>
          </cell>
          <cell r="F27">
            <v>751101</v>
          </cell>
          <cell r="G27">
            <v>754158</v>
          </cell>
          <cell r="H27">
            <v>757864</v>
          </cell>
          <cell r="I27">
            <v>763727</v>
          </cell>
          <cell r="J27">
            <v>769365</v>
          </cell>
          <cell r="K27">
            <v>776129</v>
          </cell>
          <cell r="L27">
            <v>784055</v>
          </cell>
          <cell r="M27">
            <v>793559</v>
          </cell>
          <cell r="N27">
            <v>797875</v>
          </cell>
        </row>
        <row r="28">
          <cell r="B28">
            <v>27</v>
          </cell>
          <cell r="C28" t="str">
            <v>VENEZIA</v>
          </cell>
          <cell r="D28">
            <v>819607</v>
          </cell>
          <cell r="E28">
            <v>819530</v>
          </cell>
          <cell r="F28">
            <v>822806</v>
          </cell>
          <cell r="G28">
            <v>818852</v>
          </cell>
          <cell r="H28">
            <v>817597</v>
          </cell>
          <cell r="I28">
            <v>816851</v>
          </cell>
          <cell r="J28">
            <v>815807</v>
          </cell>
          <cell r="K28">
            <v>815009</v>
          </cell>
          <cell r="L28">
            <v>814581</v>
          </cell>
          <cell r="M28">
            <v>815244</v>
          </cell>
          <cell r="N28">
            <v>816279</v>
          </cell>
        </row>
        <row r="29">
          <cell r="B29">
            <v>28</v>
          </cell>
          <cell r="C29" t="str">
            <v>PADOVA</v>
          </cell>
          <cell r="D29">
            <v>820530</v>
          </cell>
          <cell r="E29">
            <v>823890</v>
          </cell>
          <cell r="F29">
            <v>827631</v>
          </cell>
          <cell r="G29">
            <v>831661</v>
          </cell>
          <cell r="H29">
            <v>835029</v>
          </cell>
          <cell r="I29">
            <v>838980</v>
          </cell>
          <cell r="J29">
            <v>842091</v>
          </cell>
          <cell r="K29">
            <v>844999</v>
          </cell>
          <cell r="L29">
            <v>849592</v>
          </cell>
          <cell r="M29">
            <v>853357</v>
          </cell>
          <cell r="N29">
            <v>855429</v>
          </cell>
        </row>
        <row r="30">
          <cell r="B30">
            <v>29</v>
          </cell>
          <cell r="C30" t="str">
            <v>ROVIGO</v>
          </cell>
          <cell r="D30">
            <v>247801</v>
          </cell>
          <cell r="E30">
            <v>247322</v>
          </cell>
          <cell r="F30">
            <v>246799</v>
          </cell>
          <cell r="G30">
            <v>246092</v>
          </cell>
          <cell r="H30">
            <v>245314</v>
          </cell>
          <cell r="I30">
            <v>244994</v>
          </cell>
          <cell r="J30">
            <v>244595</v>
          </cell>
          <cell r="K30">
            <v>244072</v>
          </cell>
          <cell r="L30">
            <v>243520</v>
          </cell>
          <cell r="M30">
            <v>243292</v>
          </cell>
          <cell r="N30">
            <v>243041</v>
          </cell>
        </row>
        <row r="31">
          <cell r="B31">
            <v>30</v>
          </cell>
          <cell r="C31" t="str">
            <v>UDINE</v>
          </cell>
          <cell r="D31">
            <v>521918</v>
          </cell>
          <cell r="E31">
            <v>522104</v>
          </cell>
          <cell r="F31">
            <v>521040</v>
          </cell>
          <cell r="G31">
            <v>520522</v>
          </cell>
          <cell r="H31">
            <v>520100</v>
          </cell>
          <cell r="I31">
            <v>519350</v>
          </cell>
          <cell r="J31">
            <v>518852</v>
          </cell>
          <cell r="K31">
            <v>518630</v>
          </cell>
          <cell r="L31">
            <v>518818</v>
          </cell>
          <cell r="M31">
            <v>520451</v>
          </cell>
          <cell r="N31">
            <v>521148</v>
          </cell>
        </row>
        <row r="32">
          <cell r="B32">
            <v>31</v>
          </cell>
          <cell r="C32" t="str">
            <v>GORIZIA</v>
          </cell>
          <cell r="D32">
            <v>138076</v>
          </cell>
          <cell r="E32">
            <v>138129</v>
          </cell>
          <cell r="F32">
            <v>138259</v>
          </cell>
          <cell r="G32">
            <v>138086</v>
          </cell>
          <cell r="H32">
            <v>138041</v>
          </cell>
          <cell r="I32">
            <v>137804</v>
          </cell>
          <cell r="J32">
            <v>137799</v>
          </cell>
          <cell r="K32">
            <v>137909</v>
          </cell>
          <cell r="L32">
            <v>138305</v>
          </cell>
          <cell r="M32">
            <v>138838</v>
          </cell>
          <cell r="N32">
            <v>139002</v>
          </cell>
        </row>
        <row r="33">
          <cell r="B33">
            <v>32</v>
          </cell>
          <cell r="C33" t="str">
            <v>TRIESTE</v>
          </cell>
          <cell r="D33">
            <v>261353</v>
          </cell>
          <cell r="E33">
            <v>259172</v>
          </cell>
          <cell r="F33">
            <v>257660</v>
          </cell>
          <cell r="G33">
            <v>256517</v>
          </cell>
          <cell r="H33">
            <v>254746</v>
          </cell>
          <cell r="I33">
            <v>252680</v>
          </cell>
          <cell r="J33">
            <v>250829</v>
          </cell>
          <cell r="K33">
            <v>248998</v>
          </cell>
          <cell r="L33">
            <v>247723</v>
          </cell>
          <cell r="M33">
            <v>246464</v>
          </cell>
          <cell r="N33">
            <v>245876</v>
          </cell>
        </row>
        <row r="34">
          <cell r="B34">
            <v>33</v>
          </cell>
          <cell r="C34" t="str">
            <v>PIACENZA</v>
          </cell>
          <cell r="D34">
            <v>267221</v>
          </cell>
          <cell r="E34">
            <v>268209</v>
          </cell>
          <cell r="F34">
            <v>268338</v>
          </cell>
          <cell r="G34">
            <v>267693</v>
          </cell>
          <cell r="H34">
            <v>266363</v>
          </cell>
          <cell r="I34">
            <v>266279</v>
          </cell>
          <cell r="J34">
            <v>265899</v>
          </cell>
          <cell r="K34">
            <v>265747</v>
          </cell>
          <cell r="L34">
            <v>266085</v>
          </cell>
          <cell r="M34">
            <v>266987</v>
          </cell>
          <cell r="N34">
            <v>267520</v>
          </cell>
        </row>
        <row r="35">
          <cell r="B35">
            <v>34</v>
          </cell>
          <cell r="C35" t="str">
            <v>PARMA</v>
          </cell>
          <cell r="D35">
            <v>390779</v>
          </cell>
          <cell r="E35">
            <v>392232</v>
          </cell>
          <cell r="F35">
            <v>391909</v>
          </cell>
          <cell r="G35">
            <v>391817</v>
          </cell>
          <cell r="H35">
            <v>392018</v>
          </cell>
          <cell r="I35">
            <v>393549</v>
          </cell>
          <cell r="J35">
            <v>393971</v>
          </cell>
          <cell r="K35">
            <v>394914</v>
          </cell>
          <cell r="L35">
            <v>397092</v>
          </cell>
          <cell r="M35">
            <v>399986</v>
          </cell>
          <cell r="N35">
            <v>400851</v>
          </cell>
        </row>
        <row r="36">
          <cell r="B36">
            <v>35</v>
          </cell>
          <cell r="C36" t="str">
            <v>REGGIO EMILIA</v>
          </cell>
          <cell r="D36">
            <v>420236</v>
          </cell>
          <cell r="E36">
            <v>423119</v>
          </cell>
          <cell r="F36">
            <v>425444</v>
          </cell>
          <cell r="G36">
            <v>427451</v>
          </cell>
          <cell r="H36">
            <v>429865</v>
          </cell>
          <cell r="I36">
            <v>434611</v>
          </cell>
          <cell r="J36">
            <v>438613</v>
          </cell>
          <cell r="K36">
            <v>443445</v>
          </cell>
          <cell r="L36">
            <v>449285</v>
          </cell>
          <cell r="M36">
            <v>456003</v>
          </cell>
          <cell r="N36">
            <v>459255</v>
          </cell>
        </row>
        <row r="37">
          <cell r="B37">
            <v>36</v>
          </cell>
          <cell r="C37" t="str">
            <v>MODENA</v>
          </cell>
          <cell r="D37">
            <v>604974</v>
          </cell>
          <cell r="E37">
            <v>606828</v>
          </cell>
          <cell r="F37">
            <v>608911</v>
          </cell>
          <cell r="G37">
            <v>607937</v>
          </cell>
          <cell r="H37">
            <v>609723</v>
          </cell>
          <cell r="I37">
            <v>613717</v>
          </cell>
          <cell r="J37">
            <v>616668</v>
          </cell>
          <cell r="K37">
            <v>620443</v>
          </cell>
          <cell r="L37">
            <v>625766</v>
          </cell>
          <cell r="M37">
            <v>632626</v>
          </cell>
          <cell r="N37">
            <v>635965</v>
          </cell>
        </row>
        <row r="38">
          <cell r="B38">
            <v>37</v>
          </cell>
          <cell r="C38" t="str">
            <v>BOLOGNA</v>
          </cell>
          <cell r="D38">
            <v>905902</v>
          </cell>
          <cell r="E38">
            <v>908926</v>
          </cell>
          <cell r="F38">
            <v>906946</v>
          </cell>
          <cell r="G38">
            <v>906254</v>
          </cell>
          <cell r="H38">
            <v>905838</v>
          </cell>
          <cell r="I38">
            <v>908631</v>
          </cell>
          <cell r="J38">
            <v>910593</v>
          </cell>
          <cell r="K38">
            <v>913119</v>
          </cell>
          <cell r="L38">
            <v>917110</v>
          </cell>
          <cell r="M38">
            <v>921907</v>
          </cell>
          <cell r="N38">
            <v>924172</v>
          </cell>
        </row>
        <row r="39">
          <cell r="B39">
            <v>38</v>
          </cell>
          <cell r="C39" t="str">
            <v>FERRARA</v>
          </cell>
          <cell r="D39">
            <v>360171</v>
          </cell>
          <cell r="E39">
            <v>359079</v>
          </cell>
          <cell r="F39">
            <v>358816</v>
          </cell>
          <cell r="G39">
            <v>357001</v>
          </cell>
          <cell r="H39">
            <v>355341</v>
          </cell>
          <cell r="I39">
            <v>353788</v>
          </cell>
          <cell r="J39">
            <v>351856</v>
          </cell>
          <cell r="K39">
            <v>350207</v>
          </cell>
          <cell r="L39">
            <v>348705</v>
          </cell>
          <cell r="M39">
            <v>347601</v>
          </cell>
          <cell r="N39">
            <v>347204</v>
          </cell>
        </row>
        <row r="40">
          <cell r="B40">
            <v>39</v>
          </cell>
          <cell r="C40" t="str">
            <v>RAVENNA</v>
          </cell>
          <cell r="D40">
            <v>350227</v>
          </cell>
          <cell r="E40">
            <v>350282</v>
          </cell>
          <cell r="F40">
            <v>350527</v>
          </cell>
          <cell r="G40">
            <v>350246</v>
          </cell>
          <cell r="H40">
            <v>349992</v>
          </cell>
          <cell r="I40">
            <v>349907</v>
          </cell>
          <cell r="J40">
            <v>350019</v>
          </cell>
          <cell r="K40">
            <v>350223</v>
          </cell>
          <cell r="L40">
            <v>350646</v>
          </cell>
          <cell r="M40">
            <v>352225</v>
          </cell>
          <cell r="N40">
            <v>353173</v>
          </cell>
        </row>
        <row r="41">
          <cell r="B41">
            <v>40</v>
          </cell>
          <cell r="C41" t="str">
            <v>FORLI</v>
          </cell>
          <cell r="D41">
            <v>607192</v>
          </cell>
          <cell r="E41">
            <v>611548</v>
          </cell>
          <cell r="F41">
            <v>350085</v>
          </cell>
          <cell r="G41">
            <v>350228</v>
          </cell>
          <cell r="H41">
            <v>350158</v>
          </cell>
          <cell r="I41">
            <v>351133</v>
          </cell>
          <cell r="J41">
            <v>351604</v>
          </cell>
          <cell r="K41">
            <v>352477</v>
          </cell>
          <cell r="L41">
            <v>354426</v>
          </cell>
          <cell r="M41">
            <v>356659</v>
          </cell>
          <cell r="N41">
            <v>358026</v>
          </cell>
        </row>
        <row r="42">
          <cell r="B42">
            <v>41</v>
          </cell>
          <cell r="C42" t="str">
            <v>PESARO E URBINO</v>
          </cell>
          <cell r="D42">
            <v>335698</v>
          </cell>
          <cell r="E42">
            <v>336479</v>
          </cell>
          <cell r="F42">
            <v>337385</v>
          </cell>
          <cell r="G42">
            <v>338264</v>
          </cell>
          <cell r="H42">
            <v>338812</v>
          </cell>
          <cell r="I42">
            <v>340071</v>
          </cell>
          <cell r="J42">
            <v>340830</v>
          </cell>
          <cell r="K42">
            <v>342641</v>
          </cell>
          <cell r="L42">
            <v>344494</v>
          </cell>
          <cell r="M42">
            <v>347409</v>
          </cell>
          <cell r="N42">
            <v>348785</v>
          </cell>
        </row>
        <row r="43">
          <cell r="B43">
            <v>42</v>
          </cell>
          <cell r="C43" t="str">
            <v>ANCONA</v>
          </cell>
          <cell r="D43">
            <v>437114</v>
          </cell>
          <cell r="E43">
            <v>438138</v>
          </cell>
          <cell r="F43">
            <v>439410</v>
          </cell>
          <cell r="G43">
            <v>439760</v>
          </cell>
          <cell r="H43">
            <v>440239</v>
          </cell>
          <cell r="I43">
            <v>441123</v>
          </cell>
          <cell r="J43">
            <v>441815</v>
          </cell>
          <cell r="K43">
            <v>442658</v>
          </cell>
          <cell r="L43">
            <v>444056</v>
          </cell>
          <cell r="M43">
            <v>446485</v>
          </cell>
          <cell r="N43">
            <v>447806</v>
          </cell>
        </row>
        <row r="44">
          <cell r="B44">
            <v>43</v>
          </cell>
          <cell r="C44" t="str">
            <v>MACERATA</v>
          </cell>
          <cell r="D44">
            <v>295316</v>
          </cell>
          <cell r="E44">
            <v>296250</v>
          </cell>
          <cell r="F44">
            <v>297284</v>
          </cell>
          <cell r="G44">
            <v>297820</v>
          </cell>
          <cell r="H44">
            <v>298295</v>
          </cell>
          <cell r="I44">
            <v>299238</v>
          </cell>
          <cell r="J44">
            <v>300207</v>
          </cell>
          <cell r="K44">
            <v>301422</v>
          </cell>
          <cell r="L44">
            <v>302648</v>
          </cell>
          <cell r="M44">
            <v>304398</v>
          </cell>
          <cell r="N44">
            <v>305224</v>
          </cell>
        </row>
        <row r="45">
          <cell r="B45">
            <v>44</v>
          </cell>
          <cell r="C45" t="str">
            <v>ASCOLI PICENO</v>
          </cell>
          <cell r="D45">
            <v>360465</v>
          </cell>
          <cell r="E45">
            <v>363127</v>
          </cell>
          <cell r="F45">
            <v>364144</v>
          </cell>
          <cell r="G45">
            <v>365187</v>
          </cell>
          <cell r="H45">
            <v>365826</v>
          </cell>
          <cell r="I45">
            <v>367174</v>
          </cell>
          <cell r="J45">
            <v>368027</v>
          </cell>
          <cell r="K45">
            <v>368728</v>
          </cell>
          <cell r="L45">
            <v>369791</v>
          </cell>
          <cell r="M45">
            <v>370903</v>
          </cell>
          <cell r="N45">
            <v>371228</v>
          </cell>
        </row>
        <row r="46">
          <cell r="B46">
            <v>45</v>
          </cell>
          <cell r="C46" t="str">
            <v>MASSA-CARRARA</v>
          </cell>
          <cell r="D46">
            <v>200113</v>
          </cell>
          <cell r="E46">
            <v>200079</v>
          </cell>
          <cell r="F46">
            <v>200245</v>
          </cell>
          <cell r="G46">
            <v>200466</v>
          </cell>
          <cell r="H46">
            <v>201242</v>
          </cell>
          <cell r="I46">
            <v>200892</v>
          </cell>
          <cell r="J46">
            <v>200267</v>
          </cell>
          <cell r="K46">
            <v>199830</v>
          </cell>
          <cell r="L46">
            <v>199534</v>
          </cell>
          <cell r="M46">
            <v>199375</v>
          </cell>
          <cell r="N46">
            <v>199194</v>
          </cell>
        </row>
        <row r="47">
          <cell r="B47">
            <v>46</v>
          </cell>
          <cell r="C47" t="str">
            <v>LUCCA</v>
          </cell>
          <cell r="D47">
            <v>376879</v>
          </cell>
          <cell r="E47">
            <v>376875</v>
          </cell>
          <cell r="F47">
            <v>376853</v>
          </cell>
          <cell r="G47">
            <v>376172</v>
          </cell>
          <cell r="H47">
            <v>375591</v>
          </cell>
          <cell r="I47">
            <v>375679</v>
          </cell>
          <cell r="J47">
            <v>375496</v>
          </cell>
          <cell r="K47">
            <v>375186</v>
          </cell>
          <cell r="L47">
            <v>375103</v>
          </cell>
          <cell r="M47">
            <v>375655</v>
          </cell>
          <cell r="N47">
            <v>375885</v>
          </cell>
        </row>
        <row r="48">
          <cell r="B48">
            <v>47</v>
          </cell>
          <cell r="C48" t="str">
            <v>PISTOIA</v>
          </cell>
          <cell r="D48">
            <v>264480</v>
          </cell>
          <cell r="E48">
            <v>265191</v>
          </cell>
          <cell r="F48">
            <v>265486</v>
          </cell>
          <cell r="G48">
            <v>265502</v>
          </cell>
          <cell r="H48">
            <v>265995</v>
          </cell>
          <cell r="I48">
            <v>266815</v>
          </cell>
          <cell r="J48">
            <v>267367</v>
          </cell>
          <cell r="K48">
            <v>267858</v>
          </cell>
          <cell r="L48">
            <v>269265</v>
          </cell>
          <cell r="M48">
            <v>270652</v>
          </cell>
          <cell r="N48">
            <v>271257</v>
          </cell>
        </row>
        <row r="49">
          <cell r="B49">
            <v>48</v>
          </cell>
          <cell r="C49" t="str">
            <v>FIRENZE</v>
          </cell>
          <cell r="D49">
            <v>1183413</v>
          </cell>
          <cell r="E49">
            <v>1180689</v>
          </cell>
          <cell r="F49">
            <v>959821</v>
          </cell>
          <cell r="G49">
            <v>956539</v>
          </cell>
          <cell r="H49">
            <v>952908</v>
          </cell>
          <cell r="I49">
            <v>951160</v>
          </cell>
          <cell r="J49">
            <v>952293</v>
          </cell>
          <cell r="K49">
            <v>951326</v>
          </cell>
          <cell r="L49">
            <v>953993</v>
          </cell>
          <cell r="M49">
            <v>956509</v>
          </cell>
          <cell r="N49">
            <v>957917</v>
          </cell>
        </row>
        <row r="50">
          <cell r="B50">
            <v>49</v>
          </cell>
          <cell r="C50" t="str">
            <v>LIVORNO</v>
          </cell>
          <cell r="D50">
            <v>336147</v>
          </cell>
          <cell r="E50">
            <v>337176</v>
          </cell>
          <cell r="F50">
            <v>336831</v>
          </cell>
          <cell r="G50">
            <v>337418</v>
          </cell>
          <cell r="H50">
            <v>336759</v>
          </cell>
          <cell r="I50">
            <v>336446</v>
          </cell>
          <cell r="J50">
            <v>335555</v>
          </cell>
          <cell r="K50">
            <v>334737</v>
          </cell>
          <cell r="L50">
            <v>334223</v>
          </cell>
          <cell r="M50">
            <v>334038</v>
          </cell>
          <cell r="N50">
            <v>333616</v>
          </cell>
        </row>
        <row r="51">
          <cell r="B51">
            <v>50</v>
          </cell>
          <cell r="C51" t="str">
            <v>PISA</v>
          </cell>
          <cell r="D51">
            <v>385048</v>
          </cell>
          <cell r="E51">
            <v>385061</v>
          </cell>
          <cell r="F51">
            <v>385041</v>
          </cell>
          <cell r="G51">
            <v>384947</v>
          </cell>
          <cell r="H51">
            <v>384550</v>
          </cell>
          <cell r="I51">
            <v>384784</v>
          </cell>
          <cell r="J51">
            <v>384957</v>
          </cell>
          <cell r="K51">
            <v>385445</v>
          </cell>
          <cell r="L51">
            <v>386298</v>
          </cell>
          <cell r="M51">
            <v>387684</v>
          </cell>
          <cell r="N51">
            <v>388202</v>
          </cell>
        </row>
        <row r="52">
          <cell r="B52">
            <v>51</v>
          </cell>
          <cell r="C52" t="str">
            <v>AREZZO</v>
          </cell>
          <cell r="D52">
            <v>314330</v>
          </cell>
          <cell r="E52">
            <v>314907</v>
          </cell>
          <cell r="F52">
            <v>316059</v>
          </cell>
          <cell r="G52">
            <v>316433</v>
          </cell>
          <cell r="H52">
            <v>316735</v>
          </cell>
          <cell r="I52">
            <v>317824</v>
          </cell>
          <cell r="J52">
            <v>318881</v>
          </cell>
          <cell r="K52">
            <v>320103</v>
          </cell>
          <cell r="L52">
            <v>321725</v>
          </cell>
          <cell r="M52">
            <v>323650</v>
          </cell>
          <cell r="N52">
            <v>324598</v>
          </cell>
        </row>
        <row r="53">
          <cell r="B53">
            <v>52</v>
          </cell>
          <cell r="C53" t="str">
            <v>SIENA</v>
          </cell>
          <cell r="D53">
            <v>250435</v>
          </cell>
          <cell r="E53">
            <v>250988</v>
          </cell>
          <cell r="F53">
            <v>251616</v>
          </cell>
          <cell r="G53">
            <v>251193</v>
          </cell>
          <cell r="H53">
            <v>251217</v>
          </cell>
          <cell r="I53">
            <v>251783</v>
          </cell>
          <cell r="J53">
            <v>251892</v>
          </cell>
          <cell r="K53">
            <v>252069</v>
          </cell>
          <cell r="L53">
            <v>252799</v>
          </cell>
          <cell r="M53">
            <v>254078</v>
          </cell>
          <cell r="N53">
            <v>254858</v>
          </cell>
        </row>
        <row r="54">
          <cell r="B54">
            <v>53</v>
          </cell>
          <cell r="C54" t="str">
            <v>GROSSETO</v>
          </cell>
          <cell r="D54">
            <v>215907</v>
          </cell>
          <cell r="E54">
            <v>217769</v>
          </cell>
          <cell r="F54">
            <v>217363</v>
          </cell>
          <cell r="G54">
            <v>217647</v>
          </cell>
          <cell r="H54">
            <v>216713</v>
          </cell>
          <cell r="I54">
            <v>216418</v>
          </cell>
          <cell r="J54">
            <v>216207</v>
          </cell>
          <cell r="K54">
            <v>215807</v>
          </cell>
          <cell r="L54">
            <v>215445</v>
          </cell>
          <cell r="M54">
            <v>215594</v>
          </cell>
          <cell r="N54">
            <v>215619</v>
          </cell>
        </row>
        <row r="55">
          <cell r="B55">
            <v>54</v>
          </cell>
          <cell r="C55" t="str">
            <v>PERUGIA</v>
          </cell>
          <cell r="D55">
            <v>588687</v>
          </cell>
          <cell r="E55">
            <v>591811</v>
          </cell>
          <cell r="F55">
            <v>595695</v>
          </cell>
          <cell r="G55">
            <v>598402</v>
          </cell>
          <cell r="H55">
            <v>602276</v>
          </cell>
          <cell r="I55">
            <v>606290</v>
          </cell>
          <cell r="J55">
            <v>608398</v>
          </cell>
          <cell r="K55">
            <v>609782</v>
          </cell>
          <cell r="L55">
            <v>612629</v>
          </cell>
          <cell r="M55">
            <v>617368</v>
          </cell>
          <cell r="N55">
            <v>618851</v>
          </cell>
        </row>
        <row r="56">
          <cell r="B56">
            <v>55</v>
          </cell>
          <cell r="C56" t="str">
            <v>TERNI</v>
          </cell>
          <cell r="D56">
            <v>222951</v>
          </cell>
          <cell r="E56">
            <v>222985</v>
          </cell>
          <cell r="F56">
            <v>223477</v>
          </cell>
          <cell r="G56">
            <v>224078</v>
          </cell>
          <cell r="H56">
            <v>223634</v>
          </cell>
          <cell r="I56">
            <v>223625</v>
          </cell>
          <cell r="J56">
            <v>223316</v>
          </cell>
          <cell r="K56">
            <v>222893</v>
          </cell>
          <cell r="L56">
            <v>222859</v>
          </cell>
          <cell r="M56">
            <v>223114</v>
          </cell>
          <cell r="N56">
            <v>223132</v>
          </cell>
        </row>
        <row r="57">
          <cell r="B57">
            <v>56</v>
          </cell>
          <cell r="C57" t="str">
            <v>VITERBO</v>
          </cell>
          <cell r="D57">
            <v>278608</v>
          </cell>
          <cell r="E57">
            <v>281244</v>
          </cell>
          <cell r="F57">
            <v>285667</v>
          </cell>
          <cell r="G57">
            <v>287794</v>
          </cell>
          <cell r="H57">
            <v>289251</v>
          </cell>
          <cell r="I57">
            <v>290592</v>
          </cell>
          <cell r="J57">
            <v>291277</v>
          </cell>
          <cell r="K57">
            <v>292006</v>
          </cell>
          <cell r="L57">
            <v>292229</v>
          </cell>
          <cell r="M57">
            <v>293798</v>
          </cell>
          <cell r="N57">
            <v>294219</v>
          </cell>
        </row>
        <row r="58">
          <cell r="B58">
            <v>57</v>
          </cell>
          <cell r="C58" t="str">
            <v>RIETI</v>
          </cell>
          <cell r="D58">
            <v>144941</v>
          </cell>
          <cell r="E58">
            <v>147167</v>
          </cell>
          <cell r="F58">
            <v>148919</v>
          </cell>
          <cell r="G58">
            <v>149815</v>
          </cell>
          <cell r="H58">
            <v>150305</v>
          </cell>
          <cell r="I58">
            <v>150734</v>
          </cell>
          <cell r="J58">
            <v>150534</v>
          </cell>
          <cell r="K58">
            <v>150650</v>
          </cell>
          <cell r="L58">
            <v>150587</v>
          </cell>
          <cell r="M58">
            <v>151242</v>
          </cell>
          <cell r="N58">
            <v>151285</v>
          </cell>
        </row>
        <row r="59">
          <cell r="B59">
            <v>58</v>
          </cell>
          <cell r="C59" t="str">
            <v>ROMA</v>
          </cell>
          <cell r="D59">
            <v>3761954</v>
          </cell>
          <cell r="E59">
            <v>3770157</v>
          </cell>
          <cell r="F59">
            <v>3774746</v>
          </cell>
          <cell r="G59">
            <v>3772532</v>
          </cell>
          <cell r="H59">
            <v>3774987</v>
          </cell>
          <cell r="I59">
            <v>3781792</v>
          </cell>
          <cell r="J59">
            <v>3802868</v>
          </cell>
          <cell r="K59">
            <v>3809829</v>
          </cell>
          <cell r="L59">
            <v>3817133</v>
          </cell>
          <cell r="M59">
            <v>3849487</v>
          </cell>
          <cell r="N59">
            <v>3864093</v>
          </cell>
        </row>
        <row r="60">
          <cell r="B60">
            <v>59</v>
          </cell>
          <cell r="C60" t="str">
            <v>LATINA</v>
          </cell>
          <cell r="D60">
            <v>476447</v>
          </cell>
          <cell r="E60">
            <v>481178</v>
          </cell>
          <cell r="F60">
            <v>489656</v>
          </cell>
          <cell r="G60">
            <v>494086</v>
          </cell>
          <cell r="H60">
            <v>497632</v>
          </cell>
          <cell r="I60">
            <v>503255</v>
          </cell>
          <cell r="J60">
            <v>505846</v>
          </cell>
          <cell r="K60">
            <v>508048</v>
          </cell>
          <cell r="L60">
            <v>510109</v>
          </cell>
          <cell r="M60">
            <v>513450</v>
          </cell>
          <cell r="N60">
            <v>514514</v>
          </cell>
        </row>
        <row r="61">
          <cell r="B61">
            <v>60</v>
          </cell>
          <cell r="C61" t="str">
            <v>FROSINONE</v>
          </cell>
          <cell r="D61">
            <v>479781</v>
          </cell>
          <cell r="E61">
            <v>482327</v>
          </cell>
          <cell r="F61">
            <v>486328</v>
          </cell>
          <cell r="G61">
            <v>489006</v>
          </cell>
          <cell r="H61">
            <v>489923</v>
          </cell>
          <cell r="I61">
            <v>490795</v>
          </cell>
          <cell r="J61">
            <v>492184</v>
          </cell>
          <cell r="K61">
            <v>494495</v>
          </cell>
          <cell r="L61">
            <v>494019</v>
          </cell>
          <cell r="M61">
            <v>494325</v>
          </cell>
          <cell r="N61">
            <v>494519</v>
          </cell>
        </row>
        <row r="62">
          <cell r="B62">
            <v>61</v>
          </cell>
          <cell r="C62" t="str">
            <v>CASERTA</v>
          </cell>
          <cell r="D62">
            <v>815351</v>
          </cell>
          <cell r="E62">
            <v>823646</v>
          </cell>
          <cell r="F62">
            <v>830589</v>
          </cell>
          <cell r="G62">
            <v>836031</v>
          </cell>
          <cell r="H62">
            <v>840737</v>
          </cell>
          <cell r="I62">
            <v>847116</v>
          </cell>
          <cell r="J62">
            <v>852221</v>
          </cell>
          <cell r="K62">
            <v>854603</v>
          </cell>
          <cell r="L62">
            <v>855693</v>
          </cell>
          <cell r="M62">
            <v>856863</v>
          </cell>
          <cell r="N62">
            <v>857287</v>
          </cell>
        </row>
        <row r="63">
          <cell r="B63">
            <v>62</v>
          </cell>
          <cell r="C63" t="str">
            <v>BENEVENTO</v>
          </cell>
          <cell r="D63">
            <v>292559</v>
          </cell>
          <cell r="E63">
            <v>293600</v>
          </cell>
          <cell r="F63">
            <v>295903</v>
          </cell>
          <cell r="G63">
            <v>296044</v>
          </cell>
          <cell r="H63">
            <v>295803</v>
          </cell>
          <cell r="I63">
            <v>295513</v>
          </cell>
          <cell r="J63">
            <v>294941</v>
          </cell>
          <cell r="K63">
            <v>294083</v>
          </cell>
          <cell r="L63">
            <v>293458</v>
          </cell>
          <cell r="M63">
            <v>292829</v>
          </cell>
          <cell r="N63">
            <v>292437</v>
          </cell>
        </row>
        <row r="64">
          <cell r="B64">
            <v>63</v>
          </cell>
          <cell r="C64" t="str">
            <v>NAPOLI</v>
          </cell>
          <cell r="D64">
            <v>3015195</v>
          </cell>
          <cell r="E64">
            <v>3037837</v>
          </cell>
          <cell r="F64">
            <v>3061423</v>
          </cell>
          <cell r="G64">
            <v>3090036</v>
          </cell>
          <cell r="H64">
            <v>3098397</v>
          </cell>
          <cell r="I64">
            <v>3111114</v>
          </cell>
          <cell r="J64">
            <v>3117095</v>
          </cell>
          <cell r="K64">
            <v>3110970</v>
          </cell>
          <cell r="L64">
            <v>3099366</v>
          </cell>
          <cell r="M64">
            <v>3099888</v>
          </cell>
          <cell r="N64">
            <v>3103032</v>
          </cell>
        </row>
        <row r="65">
          <cell r="B65">
            <v>64</v>
          </cell>
          <cell r="C65" t="str">
            <v>AVELLINO</v>
          </cell>
          <cell r="D65">
            <v>438574</v>
          </cell>
          <cell r="E65">
            <v>441632</v>
          </cell>
          <cell r="F65">
            <v>441980</v>
          </cell>
          <cell r="G65">
            <v>441501</v>
          </cell>
          <cell r="H65">
            <v>441675</v>
          </cell>
          <cell r="I65">
            <v>442072</v>
          </cell>
          <cell r="J65">
            <v>441499</v>
          </cell>
          <cell r="K65">
            <v>440890</v>
          </cell>
          <cell r="L65">
            <v>440482</v>
          </cell>
          <cell r="M65">
            <v>440200</v>
          </cell>
          <cell r="N65">
            <v>439669</v>
          </cell>
        </row>
        <row r="66">
          <cell r="B66">
            <v>65</v>
          </cell>
          <cell r="C66" t="str">
            <v>SALERNO</v>
          </cell>
          <cell r="D66">
            <v>1066714</v>
          </cell>
          <cell r="E66">
            <v>1072180</v>
          </cell>
          <cell r="F66">
            <v>1078762</v>
          </cell>
          <cell r="G66">
            <v>1082149</v>
          </cell>
          <cell r="H66">
            <v>1085906</v>
          </cell>
          <cell r="I66">
            <v>1089537</v>
          </cell>
          <cell r="J66">
            <v>1091143</v>
          </cell>
          <cell r="K66">
            <v>1092034</v>
          </cell>
          <cell r="L66">
            <v>1091959</v>
          </cell>
          <cell r="M66">
            <v>1092464</v>
          </cell>
          <cell r="N66">
            <v>1091643</v>
          </cell>
        </row>
        <row r="67">
          <cell r="B67">
            <v>66</v>
          </cell>
          <cell r="C67" t="str">
            <v>L'AQUILA</v>
          </cell>
          <cell r="D67">
            <v>297832</v>
          </cell>
          <cell r="E67">
            <v>298786</v>
          </cell>
          <cell r="F67">
            <v>301387</v>
          </cell>
          <cell r="G67">
            <v>302926</v>
          </cell>
          <cell r="H67">
            <v>303879</v>
          </cell>
          <cell r="I67">
            <v>304393</v>
          </cell>
          <cell r="J67">
            <v>304221</v>
          </cell>
          <cell r="K67">
            <v>303761</v>
          </cell>
          <cell r="L67">
            <v>303839</v>
          </cell>
          <cell r="M67">
            <v>303514</v>
          </cell>
          <cell r="N67">
            <v>303589</v>
          </cell>
        </row>
        <row r="68">
          <cell r="B68">
            <v>67</v>
          </cell>
          <cell r="C68" t="str">
            <v>TERAMO</v>
          </cell>
          <cell r="D68">
            <v>279935</v>
          </cell>
          <cell r="E68">
            <v>281814</v>
          </cell>
          <cell r="F68">
            <v>283722</v>
          </cell>
          <cell r="G68">
            <v>285165</v>
          </cell>
          <cell r="H68">
            <v>286234</v>
          </cell>
          <cell r="I68">
            <v>287518</v>
          </cell>
          <cell r="J68">
            <v>289000</v>
          </cell>
          <cell r="K68">
            <v>289746</v>
          </cell>
          <cell r="L68">
            <v>290876</v>
          </cell>
          <cell r="M68">
            <v>292102</v>
          </cell>
          <cell r="N68">
            <v>292441</v>
          </cell>
        </row>
        <row r="69">
          <cell r="B69">
            <v>68</v>
          </cell>
          <cell r="C69" t="str">
            <v>PESCARA</v>
          </cell>
          <cell r="D69">
            <v>289355</v>
          </cell>
          <cell r="E69">
            <v>290585</v>
          </cell>
          <cell r="F69">
            <v>291950</v>
          </cell>
          <cell r="G69">
            <v>292298</v>
          </cell>
          <cell r="H69">
            <v>292202</v>
          </cell>
          <cell r="I69">
            <v>292584</v>
          </cell>
          <cell r="J69">
            <v>293097</v>
          </cell>
          <cell r="K69">
            <v>293855</v>
          </cell>
          <cell r="L69">
            <v>294168</v>
          </cell>
          <cell r="M69">
            <v>295138</v>
          </cell>
          <cell r="N69">
            <v>295532</v>
          </cell>
        </row>
        <row r="70">
          <cell r="B70">
            <v>69</v>
          </cell>
          <cell r="C70" t="str">
            <v>CHIETI</v>
          </cell>
          <cell r="D70">
            <v>382034</v>
          </cell>
          <cell r="E70">
            <v>384364</v>
          </cell>
          <cell r="F70">
            <v>385889</v>
          </cell>
          <cell r="G70">
            <v>387305</v>
          </cell>
          <cell r="H70">
            <v>388276</v>
          </cell>
          <cell r="I70">
            <v>389170</v>
          </cell>
          <cell r="J70">
            <v>389722</v>
          </cell>
          <cell r="K70">
            <v>389968</v>
          </cell>
          <cell r="L70">
            <v>390133</v>
          </cell>
          <cell r="M70">
            <v>390529</v>
          </cell>
          <cell r="N70">
            <v>390634</v>
          </cell>
        </row>
        <row r="71">
          <cell r="B71">
            <v>70</v>
          </cell>
          <cell r="C71" t="str">
            <v>CAMPOBASSO</v>
          </cell>
          <cell r="D71">
            <v>238925</v>
          </cell>
          <cell r="E71">
            <v>239473</v>
          </cell>
          <cell r="F71">
            <v>239694</v>
          </cell>
          <cell r="G71">
            <v>239829</v>
          </cell>
          <cell r="H71">
            <v>239227</v>
          </cell>
          <cell r="I71">
            <v>238544</v>
          </cell>
          <cell r="J71">
            <v>237878</v>
          </cell>
          <cell r="K71">
            <v>237156</v>
          </cell>
          <cell r="L71">
            <v>236418</v>
          </cell>
          <cell r="M71">
            <v>235827</v>
          </cell>
          <cell r="N71">
            <v>235518</v>
          </cell>
        </row>
        <row r="72">
          <cell r="B72">
            <v>71</v>
          </cell>
          <cell r="C72" t="str">
            <v>FOGGIA</v>
          </cell>
          <cell r="D72">
            <v>696449</v>
          </cell>
          <cell r="E72">
            <v>697321</v>
          </cell>
          <cell r="F72">
            <v>698776</v>
          </cell>
          <cell r="G72">
            <v>699407</v>
          </cell>
          <cell r="H72">
            <v>699214</v>
          </cell>
          <cell r="I72">
            <v>699008</v>
          </cell>
          <cell r="J72">
            <v>697638</v>
          </cell>
          <cell r="K72">
            <v>695646</v>
          </cell>
          <cell r="L72">
            <v>693900</v>
          </cell>
          <cell r="M72">
            <v>692402</v>
          </cell>
          <cell r="N72">
            <v>691410</v>
          </cell>
        </row>
        <row r="73">
          <cell r="B73">
            <v>72</v>
          </cell>
          <cell r="C73" t="str">
            <v>BARI</v>
          </cell>
          <cell r="D73">
            <v>1531142</v>
          </cell>
          <cell r="E73">
            <v>1540319</v>
          </cell>
          <cell r="F73">
            <v>1547227</v>
          </cell>
          <cell r="G73">
            <v>1554178</v>
          </cell>
          <cell r="H73">
            <v>1560347</v>
          </cell>
          <cell r="I73">
            <v>1565868</v>
          </cell>
          <cell r="J73">
            <v>1569133</v>
          </cell>
          <cell r="K73">
            <v>1571233</v>
          </cell>
          <cell r="L73">
            <v>1576050</v>
          </cell>
          <cell r="M73">
            <v>1580498</v>
          </cell>
          <cell r="N73">
            <v>1582527</v>
          </cell>
        </row>
        <row r="74">
          <cell r="B74">
            <v>73</v>
          </cell>
          <cell r="C74" t="str">
            <v>TARANTO</v>
          </cell>
          <cell r="D74">
            <v>588630</v>
          </cell>
          <cell r="E74">
            <v>590452</v>
          </cell>
          <cell r="F74">
            <v>591675</v>
          </cell>
          <cell r="G74">
            <v>592306</v>
          </cell>
          <cell r="H74">
            <v>592534</v>
          </cell>
          <cell r="I74">
            <v>591748</v>
          </cell>
          <cell r="J74">
            <v>590358</v>
          </cell>
          <cell r="K74">
            <v>588902</v>
          </cell>
          <cell r="L74">
            <v>587871</v>
          </cell>
          <cell r="M74">
            <v>586972</v>
          </cell>
          <cell r="N74">
            <v>586846</v>
          </cell>
        </row>
        <row r="75">
          <cell r="B75">
            <v>74</v>
          </cell>
          <cell r="C75" t="str">
            <v>BRINDISI</v>
          </cell>
          <cell r="D75">
            <v>411359</v>
          </cell>
          <cell r="E75">
            <v>412619</v>
          </cell>
          <cell r="F75">
            <v>413579</v>
          </cell>
          <cell r="G75">
            <v>413577</v>
          </cell>
          <cell r="H75">
            <v>413334</v>
          </cell>
          <cell r="I75">
            <v>413022</v>
          </cell>
          <cell r="J75">
            <v>414906</v>
          </cell>
          <cell r="K75">
            <v>413243</v>
          </cell>
          <cell r="L75">
            <v>411563</v>
          </cell>
          <cell r="M75">
            <v>411051</v>
          </cell>
          <cell r="N75">
            <v>410393</v>
          </cell>
        </row>
        <row r="76">
          <cell r="B76">
            <v>75</v>
          </cell>
          <cell r="C76" t="str">
            <v>LECCE</v>
          </cell>
          <cell r="D76">
            <v>804179</v>
          </cell>
          <cell r="E76">
            <v>809261</v>
          </cell>
          <cell r="F76">
            <v>814346</v>
          </cell>
          <cell r="G76">
            <v>816334</v>
          </cell>
          <cell r="H76">
            <v>817524</v>
          </cell>
          <cell r="I76">
            <v>818051</v>
          </cell>
          <cell r="J76">
            <v>818033</v>
          </cell>
          <cell r="K76">
            <v>817398</v>
          </cell>
          <cell r="L76">
            <v>815855</v>
          </cell>
          <cell r="M76">
            <v>815685</v>
          </cell>
          <cell r="N76">
            <v>814862</v>
          </cell>
        </row>
        <row r="77">
          <cell r="B77">
            <v>76</v>
          </cell>
          <cell r="C77" t="str">
            <v>POTENZA</v>
          </cell>
          <cell r="D77">
            <v>401134</v>
          </cell>
          <cell r="E77">
            <v>401887</v>
          </cell>
          <cell r="F77">
            <v>402098</v>
          </cell>
          <cell r="G77">
            <v>402118</v>
          </cell>
          <cell r="H77">
            <v>401084</v>
          </cell>
          <cell r="I77">
            <v>400131</v>
          </cell>
          <cell r="J77">
            <v>403019</v>
          </cell>
          <cell r="K77">
            <v>401140</v>
          </cell>
          <cell r="L77">
            <v>399990</v>
          </cell>
          <cell r="M77">
            <v>398913</v>
          </cell>
          <cell r="N77">
            <v>397938</v>
          </cell>
        </row>
        <row r="78">
          <cell r="B78">
            <v>77</v>
          </cell>
          <cell r="C78" t="str">
            <v>MATERA</v>
          </cell>
          <cell r="D78">
            <v>208884</v>
          </cell>
          <cell r="E78">
            <v>208934</v>
          </cell>
          <cell r="F78">
            <v>209057</v>
          </cell>
          <cell r="G78">
            <v>208581</v>
          </cell>
          <cell r="H78">
            <v>208154</v>
          </cell>
          <cell r="I78">
            <v>207728</v>
          </cell>
          <cell r="J78">
            <v>207311</v>
          </cell>
          <cell r="K78">
            <v>206713</v>
          </cell>
          <cell r="L78">
            <v>206193</v>
          </cell>
          <cell r="M78">
            <v>205894</v>
          </cell>
          <cell r="N78">
            <v>205682</v>
          </cell>
        </row>
        <row r="79">
          <cell r="B79">
            <v>78</v>
          </cell>
          <cell r="C79" t="str">
            <v>COSENZA</v>
          </cell>
          <cell r="D79">
            <v>750868</v>
          </cell>
          <cell r="E79">
            <v>753159</v>
          </cell>
          <cell r="F79">
            <v>756229</v>
          </cell>
          <cell r="G79">
            <v>753257</v>
          </cell>
          <cell r="H79">
            <v>753815</v>
          </cell>
          <cell r="I79">
            <v>752857</v>
          </cell>
          <cell r="J79">
            <v>751918</v>
          </cell>
          <cell r="K79">
            <v>749835</v>
          </cell>
          <cell r="L79">
            <v>745406</v>
          </cell>
          <cell r="M79">
            <v>742820</v>
          </cell>
          <cell r="N79">
            <v>740514</v>
          </cell>
        </row>
        <row r="80">
          <cell r="B80">
            <v>79</v>
          </cell>
          <cell r="C80" t="str">
            <v>CATANZARO</v>
          </cell>
          <cell r="D80">
            <v>742116</v>
          </cell>
          <cell r="E80">
            <v>743717</v>
          </cell>
          <cell r="F80">
            <v>383627</v>
          </cell>
          <cell r="G80">
            <v>384121</v>
          </cell>
          <cell r="H80">
            <v>384496</v>
          </cell>
          <cell r="I80">
            <v>384582</v>
          </cell>
          <cell r="J80">
            <v>384483</v>
          </cell>
          <cell r="K80">
            <v>383774</v>
          </cell>
          <cell r="L80">
            <v>381737</v>
          </cell>
          <cell r="M80">
            <v>381729</v>
          </cell>
          <cell r="N80">
            <v>380319</v>
          </cell>
        </row>
        <row r="81">
          <cell r="B81">
            <v>80</v>
          </cell>
          <cell r="C81" t="str">
            <v>REGGIO CALABRIA</v>
          </cell>
          <cell r="D81">
            <v>576642</v>
          </cell>
          <cell r="E81">
            <v>577887</v>
          </cell>
          <cell r="F81">
            <v>579224</v>
          </cell>
          <cell r="G81">
            <v>578813</v>
          </cell>
          <cell r="H81">
            <v>579009</v>
          </cell>
          <cell r="I81">
            <v>579246</v>
          </cell>
          <cell r="J81">
            <v>578231</v>
          </cell>
          <cell r="K81">
            <v>576614</v>
          </cell>
          <cell r="L81">
            <v>572546</v>
          </cell>
          <cell r="M81">
            <v>570064</v>
          </cell>
          <cell r="N81">
            <v>568473</v>
          </cell>
        </row>
        <row r="82">
          <cell r="B82">
            <v>81</v>
          </cell>
          <cell r="C82" t="str">
            <v>TRAPANI</v>
          </cell>
          <cell r="D82">
            <v>426869</v>
          </cell>
          <cell r="E82">
            <v>429033</v>
          </cell>
          <cell r="F82">
            <v>430671</v>
          </cell>
          <cell r="G82">
            <v>432106</v>
          </cell>
          <cell r="H82">
            <v>434088</v>
          </cell>
          <cell r="I82">
            <v>435276</v>
          </cell>
          <cell r="J82">
            <v>435268</v>
          </cell>
          <cell r="K82">
            <v>434438</v>
          </cell>
          <cell r="L82">
            <v>434005</v>
          </cell>
          <cell r="M82">
            <v>432929</v>
          </cell>
          <cell r="N82">
            <v>432249</v>
          </cell>
        </row>
        <row r="83">
          <cell r="B83">
            <v>82</v>
          </cell>
          <cell r="C83" t="str">
            <v>PALERMO</v>
          </cell>
          <cell r="D83">
            <v>1224083</v>
          </cell>
          <cell r="E83">
            <v>1231733</v>
          </cell>
          <cell r="F83">
            <v>1237471</v>
          </cell>
          <cell r="G83">
            <v>1241120</v>
          </cell>
          <cell r="H83">
            <v>1240252</v>
          </cell>
          <cell r="I83">
            <v>1241920</v>
          </cell>
          <cell r="J83">
            <v>1244642</v>
          </cell>
          <cell r="K83">
            <v>1242055</v>
          </cell>
          <cell r="L83">
            <v>1238061</v>
          </cell>
          <cell r="M83">
            <v>1233768</v>
          </cell>
          <cell r="N83">
            <v>1231776</v>
          </cell>
        </row>
        <row r="84">
          <cell r="B84">
            <v>83</v>
          </cell>
          <cell r="C84" t="str">
            <v>MESSINA</v>
          </cell>
          <cell r="D84">
            <v>646854</v>
          </cell>
          <cell r="E84">
            <v>651465</v>
          </cell>
          <cell r="F84">
            <v>653416</v>
          </cell>
          <cell r="G84">
            <v>684121</v>
          </cell>
          <cell r="H84">
            <v>683315</v>
          </cell>
          <cell r="I84">
            <v>682476</v>
          </cell>
          <cell r="J84">
            <v>681843</v>
          </cell>
          <cell r="K84">
            <v>679909</v>
          </cell>
          <cell r="L84">
            <v>676895</v>
          </cell>
          <cell r="M84">
            <v>674082</v>
          </cell>
          <cell r="N84">
            <v>672460</v>
          </cell>
        </row>
        <row r="85">
          <cell r="B85">
            <v>84</v>
          </cell>
          <cell r="C85" t="str">
            <v>AGRIGENTO</v>
          </cell>
          <cell r="D85">
            <v>476083</v>
          </cell>
          <cell r="E85">
            <v>478352</v>
          </cell>
          <cell r="F85">
            <v>478235</v>
          </cell>
          <cell r="G85">
            <v>476876</v>
          </cell>
          <cell r="H85">
            <v>475669</v>
          </cell>
          <cell r="I85">
            <v>474493</v>
          </cell>
          <cell r="J85">
            <v>474034</v>
          </cell>
          <cell r="K85">
            <v>472202</v>
          </cell>
          <cell r="L85">
            <v>469288</v>
          </cell>
          <cell r="M85">
            <v>466591</v>
          </cell>
          <cell r="N85">
            <v>464876</v>
          </cell>
        </row>
        <row r="86">
          <cell r="B86">
            <v>85</v>
          </cell>
          <cell r="C86" t="str">
            <v>CALTANISSETTA</v>
          </cell>
          <cell r="D86">
            <v>278252</v>
          </cell>
          <cell r="E86">
            <v>278696</v>
          </cell>
          <cell r="F86">
            <v>281317</v>
          </cell>
          <cell r="G86">
            <v>282234</v>
          </cell>
          <cell r="H86">
            <v>282999</v>
          </cell>
          <cell r="I86">
            <v>283872</v>
          </cell>
          <cell r="J86">
            <v>284508</v>
          </cell>
          <cell r="K86">
            <v>283433</v>
          </cell>
          <cell r="L86">
            <v>282256</v>
          </cell>
          <cell r="M86">
            <v>282485</v>
          </cell>
          <cell r="N86">
            <v>281799</v>
          </cell>
        </row>
        <row r="87">
          <cell r="B87">
            <v>86</v>
          </cell>
          <cell r="C87" t="str">
            <v>ENNA</v>
          </cell>
          <cell r="D87">
            <v>186112</v>
          </cell>
          <cell r="E87">
            <v>186597</v>
          </cell>
          <cell r="F87">
            <v>186915</v>
          </cell>
          <cell r="G87">
            <v>186753</v>
          </cell>
          <cell r="H87">
            <v>186145</v>
          </cell>
          <cell r="I87">
            <v>184795</v>
          </cell>
          <cell r="J87">
            <v>183642</v>
          </cell>
          <cell r="K87">
            <v>182794</v>
          </cell>
          <cell r="L87">
            <v>181749</v>
          </cell>
          <cell r="M87">
            <v>180244</v>
          </cell>
          <cell r="N87">
            <v>179501</v>
          </cell>
        </row>
        <row r="88">
          <cell r="B88">
            <v>87</v>
          </cell>
          <cell r="C88" t="str">
            <v>CATANIA</v>
          </cell>
          <cell r="D88">
            <v>1036063</v>
          </cell>
          <cell r="E88">
            <v>1045545</v>
          </cell>
          <cell r="F88">
            <v>1056131</v>
          </cell>
          <cell r="G88">
            <v>1076306</v>
          </cell>
          <cell r="H88">
            <v>1088323</v>
          </cell>
          <cell r="I88">
            <v>1092384</v>
          </cell>
          <cell r="J88">
            <v>1097859</v>
          </cell>
          <cell r="K88">
            <v>1097371</v>
          </cell>
          <cell r="L88">
            <v>1100208</v>
          </cell>
          <cell r="M88">
            <v>1101936</v>
          </cell>
          <cell r="N88">
            <v>1100707</v>
          </cell>
        </row>
        <row r="89">
          <cell r="B89">
            <v>88</v>
          </cell>
          <cell r="C89" t="str">
            <v>RAGUSA</v>
          </cell>
          <cell r="D89">
            <v>289768</v>
          </cell>
          <cell r="E89">
            <v>291617</v>
          </cell>
          <cell r="F89">
            <v>294637</v>
          </cell>
          <cell r="G89">
            <v>296276</v>
          </cell>
          <cell r="H89">
            <v>297378</v>
          </cell>
          <cell r="I89">
            <v>299644</v>
          </cell>
          <cell r="J89">
            <v>300761</v>
          </cell>
          <cell r="K89">
            <v>301207</v>
          </cell>
          <cell r="L89">
            <v>301854</v>
          </cell>
          <cell r="M89">
            <v>302860</v>
          </cell>
          <cell r="N89">
            <v>302823</v>
          </cell>
        </row>
        <row r="90">
          <cell r="B90">
            <v>89</v>
          </cell>
          <cell r="C90" t="str">
            <v>SIRACUSA</v>
          </cell>
          <cell r="D90">
            <v>402034</v>
          </cell>
          <cell r="E90">
            <v>404667</v>
          </cell>
          <cell r="F90">
            <v>406487</v>
          </cell>
          <cell r="G90">
            <v>406905</v>
          </cell>
          <cell r="H90">
            <v>406566</v>
          </cell>
          <cell r="I90">
            <v>405943</v>
          </cell>
          <cell r="J90">
            <v>405510</v>
          </cell>
          <cell r="K90">
            <v>404825</v>
          </cell>
          <cell r="L90">
            <v>403478</v>
          </cell>
          <cell r="M90">
            <v>401805</v>
          </cell>
          <cell r="N90">
            <v>400984</v>
          </cell>
        </row>
        <row r="91">
          <cell r="B91">
            <v>90</v>
          </cell>
          <cell r="C91" t="str">
            <v>SASSARI</v>
          </cell>
          <cell r="D91">
            <v>454638</v>
          </cell>
          <cell r="E91">
            <v>456546</v>
          </cell>
          <cell r="F91">
            <v>458297</v>
          </cell>
          <cell r="G91">
            <v>459263</v>
          </cell>
          <cell r="H91">
            <v>459592</v>
          </cell>
          <cell r="I91">
            <v>460006</v>
          </cell>
          <cell r="J91">
            <v>460891</v>
          </cell>
          <cell r="K91">
            <v>458794</v>
          </cell>
          <cell r="L91">
            <v>459185</v>
          </cell>
          <cell r="M91">
            <v>459149</v>
          </cell>
          <cell r="N91">
            <v>458967</v>
          </cell>
        </row>
        <row r="92">
          <cell r="B92">
            <v>91</v>
          </cell>
          <cell r="C92" t="str">
            <v>NUORO</v>
          </cell>
          <cell r="D92">
            <v>272786</v>
          </cell>
          <cell r="E92">
            <v>273105</v>
          </cell>
          <cell r="F92">
            <v>273768</v>
          </cell>
          <cell r="G92">
            <v>273146</v>
          </cell>
          <cell r="H92">
            <v>272985</v>
          </cell>
          <cell r="I92">
            <v>272505</v>
          </cell>
          <cell r="J92">
            <v>271870</v>
          </cell>
          <cell r="K92">
            <v>270576</v>
          </cell>
          <cell r="L92">
            <v>269422</v>
          </cell>
          <cell r="M92">
            <v>267997</v>
          </cell>
          <cell r="N92">
            <v>267251</v>
          </cell>
        </row>
        <row r="93">
          <cell r="B93">
            <v>92</v>
          </cell>
          <cell r="C93" t="str">
            <v>CAGLIARI</v>
          </cell>
          <cell r="D93">
            <v>762400</v>
          </cell>
          <cell r="E93">
            <v>764907</v>
          </cell>
          <cell r="F93">
            <v>767617</v>
          </cell>
          <cell r="G93">
            <v>769321</v>
          </cell>
          <cell r="H93">
            <v>769993</v>
          </cell>
          <cell r="I93">
            <v>771722</v>
          </cell>
          <cell r="J93">
            <v>770101</v>
          </cell>
          <cell r="K93">
            <v>767169</v>
          </cell>
          <cell r="L93">
            <v>766066</v>
          </cell>
          <cell r="M93">
            <v>764253</v>
          </cell>
          <cell r="N93">
            <v>762664</v>
          </cell>
        </row>
        <row r="94">
          <cell r="B94">
            <v>93</v>
          </cell>
          <cell r="C94" t="str">
            <v>PORDENONE</v>
          </cell>
          <cell r="D94">
            <v>275147</v>
          </cell>
          <cell r="E94">
            <v>275650</v>
          </cell>
          <cell r="F94">
            <v>276258</v>
          </cell>
          <cell r="G94">
            <v>276123</v>
          </cell>
          <cell r="H94">
            <v>276010</v>
          </cell>
          <cell r="I94">
            <v>276410</v>
          </cell>
          <cell r="J94">
            <v>277174</v>
          </cell>
          <cell r="K94">
            <v>278379</v>
          </cell>
          <cell r="L94">
            <v>280326</v>
          </cell>
          <cell r="M94">
            <v>282841</v>
          </cell>
          <cell r="N94">
            <v>284434</v>
          </cell>
        </row>
        <row r="95">
          <cell r="B95">
            <v>94</v>
          </cell>
          <cell r="C95" t="str">
            <v>ISERNIA</v>
          </cell>
          <cell r="D95">
            <v>91881</v>
          </cell>
          <cell r="E95">
            <v>92021</v>
          </cell>
          <cell r="F95">
            <v>92296</v>
          </cell>
          <cell r="G95">
            <v>92326</v>
          </cell>
          <cell r="H95">
            <v>92219</v>
          </cell>
          <cell r="I95">
            <v>92152</v>
          </cell>
          <cell r="J95">
            <v>92016</v>
          </cell>
          <cell r="K95">
            <v>91824</v>
          </cell>
          <cell r="L95">
            <v>91569</v>
          </cell>
          <cell r="M95">
            <v>91350</v>
          </cell>
          <cell r="N95">
            <v>91062</v>
          </cell>
        </row>
        <row r="96">
          <cell r="B96">
            <v>95</v>
          </cell>
          <cell r="C96" t="str">
            <v>ORISTANO</v>
          </cell>
          <cell r="D96">
            <v>156947</v>
          </cell>
          <cell r="E96">
            <v>157344</v>
          </cell>
          <cell r="F96">
            <v>157693</v>
          </cell>
          <cell r="G96">
            <v>157736</v>
          </cell>
          <cell r="H96">
            <v>158131</v>
          </cell>
          <cell r="I96">
            <v>158722</v>
          </cell>
          <cell r="J96">
            <v>158567</v>
          </cell>
          <cell r="K96">
            <v>157931</v>
          </cell>
          <cell r="L96">
            <v>157215</v>
          </cell>
          <cell r="M96">
            <v>156645</v>
          </cell>
          <cell r="N96">
            <v>156234</v>
          </cell>
        </row>
        <row r="97">
          <cell r="B97">
            <v>96</v>
          </cell>
          <cell r="C97" t="str">
            <v>BIELLA</v>
          </cell>
          <cell r="D97">
            <v>0</v>
          </cell>
          <cell r="E97">
            <v>0</v>
          </cell>
          <cell r="F97">
            <v>190978</v>
          </cell>
          <cell r="G97">
            <v>190840</v>
          </cell>
          <cell r="H97">
            <v>190728</v>
          </cell>
          <cell r="I97">
            <v>190460</v>
          </cell>
          <cell r="J97">
            <v>189931</v>
          </cell>
          <cell r="K97">
            <v>189529</v>
          </cell>
          <cell r="L97">
            <v>189506</v>
          </cell>
          <cell r="M97">
            <v>189234</v>
          </cell>
          <cell r="N97">
            <v>189233</v>
          </cell>
        </row>
        <row r="98">
          <cell r="B98">
            <v>97</v>
          </cell>
          <cell r="C98" t="str">
            <v>LECCO</v>
          </cell>
          <cell r="D98">
            <v>0</v>
          </cell>
          <cell r="E98">
            <v>0</v>
          </cell>
          <cell r="F98">
            <v>299795</v>
          </cell>
          <cell r="G98">
            <v>300827</v>
          </cell>
          <cell r="H98">
            <v>302575</v>
          </cell>
          <cell r="I98">
            <v>304541</v>
          </cell>
          <cell r="J98">
            <v>305964</v>
          </cell>
          <cell r="K98">
            <v>307507</v>
          </cell>
          <cell r="L98">
            <v>309484</v>
          </cell>
          <cell r="M98">
            <v>311674</v>
          </cell>
          <cell r="N98">
            <v>312761</v>
          </cell>
        </row>
        <row r="99">
          <cell r="B99">
            <v>98</v>
          </cell>
          <cell r="C99" t="str">
            <v>LODI</v>
          </cell>
          <cell r="D99">
            <v>0</v>
          </cell>
          <cell r="E99">
            <v>0</v>
          </cell>
          <cell r="F99">
            <v>187273</v>
          </cell>
          <cell r="G99">
            <v>188728</v>
          </cell>
          <cell r="H99">
            <v>190196</v>
          </cell>
          <cell r="I99">
            <v>191701</v>
          </cell>
          <cell r="J99">
            <v>193036</v>
          </cell>
          <cell r="K99">
            <v>194272</v>
          </cell>
          <cell r="L99">
            <v>195720</v>
          </cell>
          <cell r="M99">
            <v>197291</v>
          </cell>
          <cell r="N99">
            <v>198306</v>
          </cell>
        </row>
        <row r="100">
          <cell r="B100">
            <v>99</v>
          </cell>
          <cell r="C100" t="str">
            <v>RIMINI</v>
          </cell>
          <cell r="D100">
            <v>0</v>
          </cell>
          <cell r="E100">
            <v>0</v>
          </cell>
          <cell r="F100">
            <v>263372</v>
          </cell>
          <cell r="G100">
            <v>263977</v>
          </cell>
          <cell r="H100">
            <v>265158</v>
          </cell>
          <cell r="I100">
            <v>266309</v>
          </cell>
          <cell r="J100">
            <v>267879</v>
          </cell>
          <cell r="K100">
            <v>269195</v>
          </cell>
          <cell r="L100">
            <v>272031</v>
          </cell>
          <cell r="M100">
            <v>274669</v>
          </cell>
          <cell r="N100">
            <v>275988</v>
          </cell>
        </row>
        <row r="101">
          <cell r="B101">
            <v>100</v>
          </cell>
          <cell r="C101" t="str">
            <v>PRATO</v>
          </cell>
          <cell r="D101">
            <v>0</v>
          </cell>
          <cell r="E101">
            <v>0</v>
          </cell>
          <cell r="F101">
            <v>218910</v>
          </cell>
          <cell r="G101">
            <v>219714</v>
          </cell>
          <cell r="H101">
            <v>221528</v>
          </cell>
          <cell r="I101">
            <v>222869</v>
          </cell>
          <cell r="J101">
            <v>224388</v>
          </cell>
          <cell r="K101">
            <v>226202</v>
          </cell>
          <cell r="L101">
            <v>228027</v>
          </cell>
          <cell r="M101">
            <v>230369</v>
          </cell>
          <cell r="N101">
            <v>231441</v>
          </cell>
        </row>
        <row r="102">
          <cell r="B102">
            <v>101</v>
          </cell>
          <cell r="C102" t="str">
            <v>CROTONE</v>
          </cell>
          <cell r="D102">
            <v>0</v>
          </cell>
          <cell r="E102">
            <v>0</v>
          </cell>
          <cell r="F102">
            <v>180624</v>
          </cell>
          <cell r="G102">
            <v>180196</v>
          </cell>
          <cell r="H102">
            <v>179336</v>
          </cell>
          <cell r="I102">
            <v>178340</v>
          </cell>
          <cell r="J102">
            <v>177547</v>
          </cell>
          <cell r="K102">
            <v>176654</v>
          </cell>
          <cell r="L102">
            <v>174158</v>
          </cell>
          <cell r="M102">
            <v>173188</v>
          </cell>
          <cell r="N102">
            <v>172533</v>
          </cell>
        </row>
        <row r="103">
          <cell r="B103">
            <v>102</v>
          </cell>
          <cell r="C103" t="str">
            <v>VIBO VALENTIA</v>
          </cell>
          <cell r="D103">
            <v>0</v>
          </cell>
          <cell r="E103">
            <v>0</v>
          </cell>
          <cell r="F103">
            <v>179884</v>
          </cell>
          <cell r="G103">
            <v>179741</v>
          </cell>
          <cell r="H103">
            <v>179186</v>
          </cell>
          <cell r="I103">
            <v>179132</v>
          </cell>
          <cell r="J103">
            <v>178813</v>
          </cell>
          <cell r="K103">
            <v>177841</v>
          </cell>
          <cell r="L103">
            <v>176631</v>
          </cell>
          <cell r="M103">
            <v>175487</v>
          </cell>
          <cell r="N103">
            <v>174883</v>
          </cell>
        </row>
        <row r="104">
          <cell r="B104">
            <v>103</v>
          </cell>
          <cell r="C104" t="str">
            <v>VERBANIA</v>
          </cell>
          <cell r="D104">
            <v>0</v>
          </cell>
          <cell r="E104">
            <v>0</v>
          </cell>
          <cell r="F104">
            <v>161944</v>
          </cell>
          <cell r="G104">
            <v>161611</v>
          </cell>
          <cell r="H104">
            <v>161248</v>
          </cell>
          <cell r="I104">
            <v>161329</v>
          </cell>
          <cell r="J104">
            <v>161204</v>
          </cell>
          <cell r="K104">
            <v>161016</v>
          </cell>
          <cell r="L104">
            <v>160751</v>
          </cell>
          <cell r="M104">
            <v>160674</v>
          </cell>
          <cell r="N104">
            <v>160870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vola per GE"/>
      <sheetName val="Foglio1"/>
      <sheetName val="Foglio2"/>
      <sheetName val="9.1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varagrold"/>
      <sheetName val="1995VAG STIMA"/>
      <sheetName val="provPA e AGR"/>
      <sheetName val="1995 OCCUPAZIONE"/>
      <sheetName val="1996 varocc"/>
      <sheetName val="1996 OCCUPAZIONE"/>
      <sheetName val="avvet"/>
      <sheetName val="1995 PRO CAPITE"/>
      <sheetName val="1996 varproc"/>
      <sheetName val="agricalc"/>
      <sheetName val="agridef"/>
      <sheetName val="1996 PRO CAPITE"/>
      <sheetName val="1996 PRODOTTO"/>
      <sheetName val="1996 PROD (AGR E P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v 1_1a"/>
      <sheetName val="tav 1_1b"/>
      <sheetName val="tav 1_2a_prov"/>
      <sheetName val="tav 1_2b_prov"/>
      <sheetName val="tav 1_3a"/>
      <sheetName val="tav 1_3b"/>
      <sheetName val="tav 1_3c"/>
      <sheetName val="tav 1_3d"/>
      <sheetName val="tav 1_3e"/>
      <sheetName val="tav 1_3f"/>
      <sheetName val="tav 1_4"/>
      <sheetName val="tav 1_5a"/>
      <sheetName val="tav 1_5b"/>
      <sheetName val="tav 2_1a"/>
      <sheetName val="tav 2_1b"/>
      <sheetName val="tav 2_1c"/>
      <sheetName val="tav 2_2"/>
      <sheetName val="tav 2_3a"/>
      <sheetName val="tav 2_3b"/>
      <sheetName val="tav 2_4a"/>
      <sheetName val="tav 2_4b"/>
      <sheetName val="tav 2_4c"/>
      <sheetName val="tav 2_5a_prov"/>
      <sheetName val="tav 2_5b_prov"/>
      <sheetName val="tav 2_5c_prov"/>
      <sheetName val="tav 2_5d_prov"/>
      <sheetName val="tav 2_5e_prov"/>
      <sheetName val="tav 2_5f_prov"/>
      <sheetName val="tav 3_1a"/>
      <sheetName val="tav 3_1b"/>
      <sheetName val="tav 3_1c"/>
      <sheetName val="tav 3_2"/>
      <sheetName val="tav 3_3a"/>
      <sheetName val="tav 3_3b"/>
      <sheetName val="tav 3_4a"/>
      <sheetName val="tav 3_4b"/>
      <sheetName val="tav 3_4c"/>
      <sheetName val="tav 3_5"/>
      <sheetName val="tav 3_6a_prov"/>
      <sheetName val="tav 3_6b_prov"/>
      <sheetName val="tav 3_7"/>
      <sheetName val="tav 3_8a"/>
      <sheetName val="tav 3_8b"/>
      <sheetName val="tav 3_9"/>
      <sheetName val="tav 3_10"/>
      <sheetName val="tav 3_11"/>
      <sheetName val="tav 3_12"/>
      <sheetName val="tav 3_13a"/>
      <sheetName val="tav 3_13b"/>
      <sheetName val="tav 3_14"/>
      <sheetName val="tav 3_15"/>
      <sheetName val="tav 3_16a"/>
      <sheetName val="tav 3_16b"/>
      <sheetName val="tav 3_17a"/>
      <sheetName val="tav 3_17b"/>
      <sheetName val="tav 3_18a"/>
      <sheetName val="tav 3_18b"/>
      <sheetName val="tav 3_18c"/>
      <sheetName val="tav 3_19a_prov"/>
      <sheetName val="tav 3_19b"/>
      <sheetName val="tav 3_19c"/>
      <sheetName val="tav 3_19d"/>
      <sheetName val="tav 3_19e"/>
      <sheetName val="tav 3_19f"/>
      <sheetName val="tav 4_1"/>
      <sheetName val="tav 4_2"/>
      <sheetName val="tav 4_3"/>
      <sheetName val="tav 4_4a"/>
      <sheetName val="tav 4_4b"/>
      <sheetName val="tav 4_5"/>
      <sheetName val="tav 4_6"/>
      <sheetName val="tav 4_7"/>
      <sheetName val="tav 4_8"/>
      <sheetName val="tav 4_9"/>
      <sheetName val="tav 4_10"/>
      <sheetName val="tav 4_11"/>
      <sheetName val="tav 4_12"/>
      <sheetName val="tav 4_13a_prov"/>
      <sheetName val="tav 4_13b_prov"/>
      <sheetName val="tav 4_14a"/>
      <sheetName val="tav 4_14b"/>
      <sheetName val="tav 4_15"/>
      <sheetName val="tav 4_16"/>
      <sheetName val="tav 5_1a_prov"/>
      <sheetName val="tav 5_1b_prov"/>
      <sheetName val="tav 5_2a"/>
      <sheetName val="tav 5_2b"/>
      <sheetName val="tav 5_2c"/>
      <sheetName val="tav 5_3a"/>
      <sheetName val="tav 5_3b"/>
      <sheetName val="tav 5_4a"/>
      <sheetName val="tav 5_4b"/>
      <sheetName val="tav 5_5a"/>
      <sheetName val="tav 5_5b"/>
      <sheetName val="tav 5_5c"/>
      <sheetName val="tav 5_6a"/>
      <sheetName val="tav 5_6b"/>
      <sheetName val="tav 5_6c"/>
    </sheetNames>
    <sheetDataSet>
      <sheetData sheetId="0">
        <row r="23">
          <cell r="A23" t="str">
            <v>NORD-OVEST</v>
          </cell>
        </row>
        <row r="40">
          <cell r="A40" t="str">
            <v>NORD-EST</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pertina"/>
      <sheetName val="cop.2"/>
      <sheetName val="1.1.1"/>
      <sheetName val="1.1.2"/>
      <sheetName val="1.1.2bis"/>
      <sheetName val="1.1.3"/>
      <sheetName val="1.1.4"/>
      <sheetName val="1.1.4bis"/>
      <sheetName val="1.1.5"/>
      <sheetName val="1.1.6"/>
      <sheetName val="cop.3"/>
      <sheetName val="1.1.7"/>
      <sheetName val="1.1.8"/>
      <sheetName val="1.1.9"/>
      <sheetName val="cop.4"/>
      <sheetName val="1.1.10"/>
      <sheetName val="1.1.11"/>
      <sheetName val="1.1.12"/>
      <sheetName val="cop.5"/>
      <sheetName val="1.1.13"/>
      <sheetName val="cop.6"/>
      <sheetName val="1.1.14"/>
      <sheetName val="1.1.15"/>
      <sheetName val="1.1.16"/>
      <sheetName val="1.1.17"/>
      <sheetName val="1.1.18"/>
      <sheetName val="1.1.19"/>
      <sheetName val="cop.8"/>
      <sheetName val="1.3.1"/>
      <sheetName val="1.3.2"/>
      <sheetName val="cop.10"/>
      <sheetName val="1.4.1"/>
      <sheetName val="1.4.2"/>
      <sheetName val="1.4.3"/>
      <sheetName val="1.4.3bis"/>
      <sheetName val="1.4.4"/>
      <sheetName val="1.4.5"/>
      <sheetName val="1.4.5bis"/>
      <sheetName val="cop.11"/>
      <sheetName val="1.5.1"/>
      <sheetName val="1.5.2"/>
      <sheetName val="1.5.3"/>
      <sheetName val="1.5.4"/>
      <sheetName val="1.5.5"/>
      <sheetName val="1.5.6"/>
      <sheetName val="1.5.7"/>
      <sheetName val="1.5.8"/>
      <sheetName val="1.5.9"/>
      <sheetName val="1.5.10"/>
      <sheetName val="cop.12"/>
      <sheetName val="1.5.11"/>
      <sheetName val="1.5.12"/>
      <sheetName val="1.5.13"/>
      <sheetName val="1.5.14"/>
      <sheetName val="cop.13"/>
      <sheetName val="1.5.15"/>
      <sheetName val="1.5.16"/>
      <sheetName val="1.5.17"/>
      <sheetName val="1.5.18"/>
      <sheetName val="cop.14"/>
      <sheetName val="1.5.19"/>
      <sheetName val="1.5.20"/>
      <sheetName val="1.5.21"/>
      <sheetName val="1.5.22"/>
      <sheetName val="1.5.23"/>
      <sheetName val="1.5.24"/>
      <sheetName val="1.5.25"/>
      <sheetName val="1.5.26"/>
      <sheetName val="1.5.27"/>
      <sheetName val="cop.15"/>
      <sheetName val="1.6.1"/>
      <sheetName val="1.6.2"/>
      <sheetName val="1.6.3"/>
      <sheetName val="1.6.4"/>
      <sheetName val="cop.16"/>
      <sheetName val="1.7.1"/>
      <sheetName val="1.7.1bis"/>
      <sheetName val="1.7.2"/>
      <sheetName val="1.7.3"/>
      <sheetName val="1.7.4"/>
      <sheetName val="1.7.5"/>
      <sheetName val="1.7.6"/>
      <sheetName val="cop.17"/>
      <sheetName val="1.7.7"/>
      <sheetName val="1.7.8"/>
      <sheetName val="cop.18"/>
      <sheetName val="1.7.9"/>
      <sheetName val="1.7.10"/>
      <sheetName val="1.7.11"/>
      <sheetName val="1.7.12"/>
      <sheetName val="1.7.13"/>
      <sheetName val="cop.19"/>
      <sheetName val="1.8.1"/>
      <sheetName val="cop.20"/>
      <sheetName val="1.9.1"/>
      <sheetName val="1.9.2"/>
      <sheetName val="copertina (2)"/>
      <sheetName val="cop.21"/>
      <sheetName val="3.1.1"/>
      <sheetName val="3.1.2"/>
      <sheetName val="3.1.3"/>
      <sheetName val="3.1.4"/>
      <sheetName val="3.1.5"/>
      <sheetName val="3.1.6"/>
      <sheetName val="3.1.7"/>
      <sheetName val="3.1.8"/>
      <sheetName val="3.1.9"/>
      <sheetName val="cop.22"/>
      <sheetName val="3.2.1"/>
      <sheetName val="3.2.2"/>
      <sheetName val="3.2.3"/>
      <sheetName val="3.2.4"/>
      <sheetName val="cop.23"/>
      <sheetName val="3.3.1"/>
      <sheetName val="3.3.2"/>
      <sheetName val="cop.24"/>
      <sheetName val="3.4.1"/>
      <sheetName val="cop.25"/>
      <sheetName val="3.5.1"/>
      <sheetName val="cop.26"/>
      <sheetName val="3.6.1"/>
      <sheetName val="3.6.2"/>
      <sheetName val="3.6.3"/>
      <sheetName val="3.6.4"/>
      <sheetName val="cop.27"/>
      <sheetName val="3.6.5"/>
      <sheetName val="3.6.6"/>
      <sheetName val="cop.28"/>
      <sheetName val="3.7.1"/>
      <sheetName val="cop.30"/>
      <sheetName val="5.1"/>
      <sheetName val="5.2"/>
      <sheetName val="5.3"/>
      <sheetName val="5.4"/>
      <sheetName val="5.5"/>
      <sheetName val="5.6"/>
      <sheetName val="5.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6.17"/>
      <sheetName val="17.1"/>
      <sheetName val="17.2"/>
      <sheetName val="17.3"/>
      <sheetName val="17.4"/>
      <sheetName val="17.5"/>
      <sheetName val="17.6"/>
      <sheetName val="17.7"/>
      <sheetName val="Foglio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pertina"/>
      <sheetName val="cop.2"/>
      <sheetName val="1.1.1"/>
      <sheetName val="1.1.2"/>
      <sheetName val="1.1.2bis"/>
      <sheetName val="1.1.3"/>
      <sheetName val="1.1.4"/>
      <sheetName val="1.1.4bis"/>
      <sheetName val="1.1.5"/>
      <sheetName val="cop.3"/>
      <sheetName val="1.1.6"/>
      <sheetName val="1.1.7"/>
      <sheetName val="1.1.8"/>
      <sheetName val="1.1.9"/>
      <sheetName val="cop.4"/>
      <sheetName val="1.1.10"/>
      <sheetName val="1.1.11"/>
      <sheetName val="1.1.12"/>
      <sheetName val="cop.5"/>
      <sheetName val="1.1.13"/>
      <sheetName val="cop.6"/>
      <sheetName val="1.1.14"/>
      <sheetName val="1.1.15"/>
      <sheetName val="1.1.16"/>
      <sheetName val="1.1.17"/>
      <sheetName val="1.1.18"/>
      <sheetName val="1.1.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atistica@lu.camcom.i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2"/>
  <sheetViews>
    <sheetView showGridLines="0" tabSelected="1" zoomScalePageLayoutView="0" workbookViewId="0" topLeftCell="A1">
      <selection activeCell="K25" sqref="K25"/>
    </sheetView>
  </sheetViews>
  <sheetFormatPr defaultColWidth="9.140625" defaultRowHeight="12.75"/>
  <cols>
    <col min="1" max="1" width="15.57421875" style="4" customWidth="1"/>
    <col min="2" max="2" width="10.8515625" style="4" customWidth="1"/>
    <col min="3" max="5" width="12.140625" style="4" customWidth="1"/>
    <col min="6" max="6" width="13.00390625" style="4" customWidth="1"/>
    <col min="7" max="7" width="14.8515625" style="4" customWidth="1"/>
    <col min="8" max="10" width="15.00390625" style="4" customWidth="1"/>
    <col min="11" max="11" width="14.28125" style="4" customWidth="1"/>
    <col min="12" max="16384" width="9.140625" style="4" customWidth="1"/>
  </cols>
  <sheetData>
    <row r="1" ht="12.75" customHeight="1">
      <c r="A1" s="10"/>
    </row>
    <row r="2" ht="12.75" customHeight="1"/>
    <row r="3" ht="12.75" customHeight="1"/>
    <row r="4" spans="1:10" ht="12.75" customHeight="1">
      <c r="A4" s="39"/>
      <c r="B4" s="39"/>
      <c r="C4" s="39"/>
      <c r="D4" s="39"/>
      <c r="E4" s="39"/>
      <c r="F4" s="39"/>
      <c r="G4" s="39"/>
      <c r="H4" s="39"/>
      <c r="I4" s="39"/>
      <c r="J4" s="39"/>
    </row>
    <row r="5" spans="1:10" ht="12.75" customHeight="1">
      <c r="A5" s="39"/>
      <c r="B5" s="39"/>
      <c r="C5" s="39"/>
      <c r="D5" s="39"/>
      <c r="E5" s="39"/>
      <c r="F5" s="39"/>
      <c r="G5" s="39"/>
      <c r="H5" s="39"/>
      <c r="I5" s="39"/>
      <c r="J5" s="39"/>
    </row>
    <row r="6" spans="1:10" ht="12.75" customHeight="1">
      <c r="A6" s="39"/>
      <c r="B6" s="39"/>
      <c r="C6" s="39"/>
      <c r="D6" s="39"/>
      <c r="E6" s="39"/>
      <c r="F6" s="39"/>
      <c r="G6" s="39"/>
      <c r="H6" s="39"/>
      <c r="I6" s="39"/>
      <c r="J6" s="39"/>
    </row>
    <row r="7" spans="1:10" ht="20.25">
      <c r="A7" s="309" t="s">
        <v>2</v>
      </c>
      <c r="B7" s="309"/>
      <c r="C7" s="309"/>
      <c r="D7" s="309"/>
      <c r="E7" s="309"/>
      <c r="F7" s="309"/>
      <c r="G7" s="309"/>
      <c r="H7" s="309"/>
      <c r="I7" s="309"/>
      <c r="J7" s="309"/>
    </row>
    <row r="8" spans="1:10" ht="18">
      <c r="A8" s="310" t="s">
        <v>270</v>
      </c>
      <c r="B8" s="310"/>
      <c r="C8" s="310"/>
      <c r="D8" s="310"/>
      <c r="E8" s="310"/>
      <c r="F8" s="310"/>
      <c r="G8" s="310"/>
      <c r="H8" s="310"/>
      <c r="I8" s="310"/>
      <c r="J8" s="310"/>
    </row>
    <row r="10" spans="6:10" ht="18.75" customHeight="1">
      <c r="F10" s="315" t="s">
        <v>53</v>
      </c>
      <c r="G10" s="315"/>
      <c r="H10" s="315"/>
      <c r="I10" s="315"/>
      <c r="J10" s="315"/>
    </row>
    <row r="11" spans="6:12" ht="15" customHeight="1">
      <c r="F11" s="302" t="s">
        <v>240</v>
      </c>
      <c r="G11" s="302"/>
      <c r="H11" s="302"/>
      <c r="I11" s="302"/>
      <c r="J11" s="302"/>
      <c r="K11" s="59"/>
      <c r="L11" s="59"/>
    </row>
    <row r="12" spans="6:12" ht="18" customHeight="1">
      <c r="F12" s="302"/>
      <c r="G12" s="302"/>
      <c r="H12" s="302"/>
      <c r="I12" s="302"/>
      <c r="J12" s="302"/>
      <c r="K12" s="59"/>
      <c r="L12" s="59"/>
    </row>
    <row r="13" spans="6:10" ht="12.75" customHeight="1">
      <c r="F13" s="302"/>
      <c r="G13" s="302"/>
      <c r="H13" s="302"/>
      <c r="I13" s="302"/>
      <c r="J13" s="302"/>
    </row>
    <row r="14" spans="6:10" ht="12.75" customHeight="1">
      <c r="F14" s="302"/>
      <c r="G14" s="302"/>
      <c r="H14" s="302"/>
      <c r="I14" s="302"/>
      <c r="J14" s="302"/>
    </row>
    <row r="15" ht="12.75" customHeight="1"/>
    <row r="16" spans="6:10" ht="12.75" customHeight="1">
      <c r="F16" s="314" t="s">
        <v>199</v>
      </c>
      <c r="G16" s="314"/>
      <c r="H16" s="314"/>
      <c r="I16" s="314"/>
      <c r="J16" s="314"/>
    </row>
    <row r="17" spans="6:10" ht="12.75" customHeight="1">
      <c r="F17" s="314"/>
      <c r="G17" s="314"/>
      <c r="H17" s="314"/>
      <c r="I17" s="314"/>
      <c r="J17" s="314"/>
    </row>
    <row r="18" spans="6:10" ht="12.75" customHeight="1">
      <c r="F18" s="314"/>
      <c r="G18" s="314"/>
      <c r="H18" s="314"/>
      <c r="I18" s="314"/>
      <c r="J18" s="314"/>
    </row>
    <row r="19" spans="6:10" ht="120">
      <c r="F19" s="294" t="s">
        <v>169</v>
      </c>
      <c r="G19" s="294"/>
      <c r="H19" s="294"/>
      <c r="I19" s="294"/>
      <c r="J19" s="294"/>
    </row>
    <row r="20" ht="12.75"/>
    <row r="21" spans="6:10" ht="18.75">
      <c r="F21" s="301" t="s">
        <v>200</v>
      </c>
      <c r="G21" s="301"/>
      <c r="H21" s="301"/>
      <c r="I21" s="301"/>
      <c r="J21" s="301"/>
    </row>
    <row r="22" spans="6:10" ht="12.75" customHeight="1">
      <c r="F22" s="82"/>
      <c r="G22" s="82"/>
      <c r="H22" s="82"/>
      <c r="I22" s="82"/>
      <c r="J22" s="82"/>
    </row>
    <row r="23" spans="6:10" ht="12.75" customHeight="1">
      <c r="F23" s="82"/>
      <c r="G23" s="82"/>
      <c r="H23" s="82"/>
      <c r="I23" s="82"/>
      <c r="J23" s="82"/>
    </row>
    <row r="24" ht="12.75"/>
    <row r="25" ht="12.75">
      <c r="F25" s="86" t="s">
        <v>0</v>
      </c>
    </row>
    <row r="26" ht="12.75" customHeight="1">
      <c r="F26" s="86" t="s">
        <v>1</v>
      </c>
    </row>
    <row r="27" spans="6:9" ht="12.75" customHeight="1">
      <c r="F27" s="295" t="s">
        <v>182</v>
      </c>
      <c r="G27" s="296"/>
      <c r="H27" s="296"/>
      <c r="I27" s="297"/>
    </row>
    <row r="28" spans="6:9" ht="12.75" customHeight="1">
      <c r="F28" s="298"/>
      <c r="G28" s="299"/>
      <c r="H28" s="299"/>
      <c r="I28" s="300"/>
    </row>
    <row r="29" spans="6:9" ht="15" customHeight="1">
      <c r="F29" s="88" t="s">
        <v>190</v>
      </c>
      <c r="G29" s="306" t="s">
        <v>97</v>
      </c>
      <c r="H29" s="307"/>
      <c r="I29" s="308"/>
    </row>
    <row r="30" spans="6:9" ht="12.75" customHeight="1">
      <c r="F30" s="88" t="s">
        <v>37</v>
      </c>
      <c r="G30" s="311" t="s">
        <v>98</v>
      </c>
      <c r="H30" s="312"/>
      <c r="I30" s="313"/>
    </row>
    <row r="31" spans="6:9" ht="12.75" customHeight="1">
      <c r="F31" s="88" t="s">
        <v>36</v>
      </c>
      <c r="G31" s="89" t="s">
        <v>35</v>
      </c>
      <c r="H31" s="90"/>
      <c r="I31" s="91"/>
    </row>
    <row r="32" spans="6:9" ht="12.75" customHeight="1">
      <c r="F32" s="92" t="s">
        <v>38</v>
      </c>
      <c r="G32" s="303" t="s">
        <v>3</v>
      </c>
      <c r="H32" s="304"/>
      <c r="I32" s="305"/>
    </row>
    <row r="33" ht="12.75" customHeight="1"/>
  </sheetData>
  <sheetProtection/>
  <mergeCells count="11">
    <mergeCell ref="A7:J7"/>
    <mergeCell ref="A8:J8"/>
    <mergeCell ref="G30:I30"/>
    <mergeCell ref="F16:J18"/>
    <mergeCell ref="F10:J10"/>
    <mergeCell ref="F19:J19"/>
    <mergeCell ref="F27:I28"/>
    <mergeCell ref="F21:J21"/>
    <mergeCell ref="F11:J14"/>
    <mergeCell ref="G32:I32"/>
    <mergeCell ref="G29:I29"/>
  </mergeCells>
  <hyperlinks>
    <hyperlink ref="G32" r:id="rId1" display="statistica@lu.camcom.it"/>
    <hyperlink ref="F10:J10" location="'1. La Struttura delle Imprese'!Area_stampa" display="1 -  La struttura delle imprese "/>
    <hyperlink ref="F16:J18" location="'2.1 PrincipaliSettori Provincia'!Area_stampa" display="2 - I principali Settori della provincia (Calzaturiero, Cartario, Lapideo, Meccanica, Nautica)"/>
    <hyperlink ref="F21" location="'3.Guida all''analsi'!A1" display="3 - Guida all'analisi"/>
  </hyperlinks>
  <printOptions horizontalCentered="1" verticalCentered="1"/>
  <pageMargins left="0.7874015748031497" right="0.7874015748031497" top="0.5905511811023623" bottom="0.5905511811023623" header="0" footer="0"/>
  <pageSetup horizontalDpi="600" verticalDpi="600" orientation="landscape" paperSize="9" scale="90" r:id="rId3"/>
  <drawing r:id="rId2"/>
</worksheet>
</file>

<file path=xl/worksheets/sheet10.xml><?xml version="1.0" encoding="utf-8"?>
<worksheet xmlns="http://schemas.openxmlformats.org/spreadsheetml/2006/main" xmlns:r="http://schemas.openxmlformats.org/officeDocument/2006/relationships">
  <dimension ref="A1:R74"/>
  <sheetViews>
    <sheetView showGridLines="0" view="pageBreakPreview" zoomScaleSheetLayoutView="100" workbookViewId="0" topLeftCell="A1">
      <selection activeCell="A25" sqref="A25"/>
    </sheetView>
  </sheetViews>
  <sheetFormatPr defaultColWidth="9.140625" defaultRowHeight="12.75"/>
  <cols>
    <col min="1" max="1" width="25.7109375" style="63" customWidth="1"/>
    <col min="2" max="3" width="10.00390625" style="63" customWidth="1"/>
    <col min="4" max="4" width="12.8515625" style="63" customWidth="1"/>
    <col min="5" max="5" width="10.00390625" style="62" customWidth="1"/>
    <col min="6" max="6" width="13.8515625" style="62" bestFit="1" customWidth="1"/>
    <col min="7" max="7" width="14.28125" style="63" customWidth="1"/>
    <col min="8" max="8" width="11.00390625" style="63" bestFit="1" customWidth="1"/>
    <col min="9" max="16384" width="9.140625" style="63" customWidth="1"/>
  </cols>
  <sheetData>
    <row r="1" spans="1:9" ht="12" customHeight="1">
      <c r="A1" s="62" t="s">
        <v>47</v>
      </c>
      <c r="I1" s="5" t="s">
        <v>55</v>
      </c>
    </row>
    <row r="2" spans="1:9" ht="12" customHeight="1">
      <c r="A2" s="65" t="s">
        <v>250</v>
      </c>
      <c r="B2" s="66"/>
      <c r="C2" s="66"/>
      <c r="D2" s="66"/>
      <c r="E2" s="66"/>
      <c r="F2" s="66"/>
      <c r="I2" s="5" t="s">
        <v>56</v>
      </c>
    </row>
    <row r="3" spans="1:8" ht="12" customHeight="1">
      <c r="A3" s="1" t="s">
        <v>311</v>
      </c>
      <c r="B3" s="66"/>
      <c r="C3" s="66"/>
      <c r="D3" s="66"/>
      <c r="E3" s="66"/>
      <c r="F3" s="66"/>
      <c r="H3" s="2"/>
    </row>
    <row r="4" spans="1:8" ht="12" customHeight="1">
      <c r="A4" s="65" t="s">
        <v>105</v>
      </c>
      <c r="F4" s="264"/>
      <c r="H4" s="2"/>
    </row>
    <row r="5" spans="1:7" ht="12" customHeight="1">
      <c r="A5" s="335" t="s">
        <v>241</v>
      </c>
      <c r="B5" s="337" t="s">
        <v>48</v>
      </c>
      <c r="C5" s="337" t="s">
        <v>5</v>
      </c>
      <c r="D5" s="337" t="s">
        <v>5</v>
      </c>
      <c r="E5" s="337" t="s">
        <v>5</v>
      </c>
      <c r="F5" s="338"/>
      <c r="G5" s="339"/>
    </row>
    <row r="6" spans="1:7" ht="25.5">
      <c r="A6" s="336"/>
      <c r="B6" s="118" t="s">
        <v>49</v>
      </c>
      <c r="C6" s="118" t="s">
        <v>50</v>
      </c>
      <c r="D6" s="118" t="s">
        <v>51</v>
      </c>
      <c r="E6" s="118" t="s">
        <v>52</v>
      </c>
      <c r="F6" s="211" t="s">
        <v>312</v>
      </c>
      <c r="G6" s="119" t="s">
        <v>59</v>
      </c>
    </row>
    <row r="7" spans="1:7" ht="12.75" customHeight="1">
      <c r="A7" s="120" t="s">
        <v>107</v>
      </c>
      <c r="B7" s="246">
        <v>256</v>
      </c>
      <c r="C7" s="246">
        <v>49</v>
      </c>
      <c r="D7" s="246">
        <v>10</v>
      </c>
      <c r="E7" s="246">
        <v>315</v>
      </c>
      <c r="F7" s="265">
        <v>0.019417475728155338</v>
      </c>
      <c r="G7" s="248">
        <f>E7/'1.2 Imprese Area Territoriale'!B7*100</f>
        <v>20.050922978994272</v>
      </c>
    </row>
    <row r="8" spans="1:7" ht="12.75" customHeight="1">
      <c r="A8" s="120" t="s">
        <v>108</v>
      </c>
      <c r="B8" s="246">
        <v>637</v>
      </c>
      <c r="C8" s="246">
        <v>149</v>
      </c>
      <c r="D8" s="246">
        <v>28</v>
      </c>
      <c r="E8" s="246">
        <v>814</v>
      </c>
      <c r="F8" s="265">
        <v>-0.007317073170731708</v>
      </c>
      <c r="G8" s="248">
        <f>E8/'1.2 Imprese Area Territoriale'!B8*100</f>
        <v>20.670391061452513</v>
      </c>
    </row>
    <row r="9" spans="1:7" ht="12.75" customHeight="1">
      <c r="A9" s="120" t="s">
        <v>96</v>
      </c>
      <c r="B9" s="246">
        <v>1468</v>
      </c>
      <c r="C9" s="246">
        <v>297</v>
      </c>
      <c r="D9" s="246">
        <v>83</v>
      </c>
      <c r="E9" s="246">
        <v>1848</v>
      </c>
      <c r="F9" s="265">
        <v>0.0027129679869777536</v>
      </c>
      <c r="G9" s="248">
        <f>E9/'1.2 Imprese Area Territoriale'!B9*100</f>
        <v>22.769837358304585</v>
      </c>
    </row>
    <row r="10" spans="1:7" ht="12.75" customHeight="1">
      <c r="A10" s="120" t="s">
        <v>109</v>
      </c>
      <c r="B10" s="246">
        <v>71</v>
      </c>
      <c r="C10" s="246">
        <v>21</v>
      </c>
      <c r="D10" s="246">
        <v>4</v>
      </c>
      <c r="E10" s="246">
        <v>96</v>
      </c>
      <c r="F10" s="265">
        <v>0</v>
      </c>
      <c r="G10" s="248">
        <f>E10/'1.2 Imprese Area Territoriale'!B10*100</f>
        <v>24.120603015075375</v>
      </c>
    </row>
    <row r="11" spans="1:7" ht="12.75" customHeight="1">
      <c r="A11" s="120" t="s">
        <v>110</v>
      </c>
      <c r="B11" s="246">
        <v>57</v>
      </c>
      <c r="C11" s="246">
        <v>9</v>
      </c>
      <c r="D11" s="246">
        <v>1</v>
      </c>
      <c r="E11" s="246">
        <v>67</v>
      </c>
      <c r="F11" s="265">
        <v>0</v>
      </c>
      <c r="G11" s="248">
        <f>E11/'1.2 Imprese Area Territoriale'!B11*100</f>
        <v>25.769230769230766</v>
      </c>
    </row>
    <row r="12" spans="1:7" ht="12.75" customHeight="1">
      <c r="A12" s="120" t="s">
        <v>111</v>
      </c>
      <c r="B12" s="246">
        <v>131</v>
      </c>
      <c r="C12" s="246">
        <v>39</v>
      </c>
      <c r="D12" s="246">
        <v>8</v>
      </c>
      <c r="E12" s="246">
        <v>178</v>
      </c>
      <c r="F12" s="265">
        <v>0.005649717514124294</v>
      </c>
      <c r="G12" s="248">
        <f>E12/'1.2 Imprese Area Territoriale'!B12*100</f>
        <v>20.99056603773585</v>
      </c>
    </row>
    <row r="13" spans="1:7" ht="12.75" customHeight="1">
      <c r="A13" s="120" t="s">
        <v>112</v>
      </c>
      <c r="B13" s="246">
        <v>11</v>
      </c>
      <c r="C13" s="246">
        <v>2</v>
      </c>
      <c r="D13" s="246">
        <v>2</v>
      </c>
      <c r="E13" s="246">
        <v>15</v>
      </c>
      <c r="F13" s="265">
        <v>0.25</v>
      </c>
      <c r="G13" s="248">
        <f>E13/'1.2 Imprese Area Territoriale'!B13*100</f>
        <v>12.195121951219512</v>
      </c>
    </row>
    <row r="14" spans="1:12" ht="12.75" customHeight="1">
      <c r="A14" s="121" t="s">
        <v>21</v>
      </c>
      <c r="B14" s="247">
        <v>2631</v>
      </c>
      <c r="C14" s="247">
        <v>566</v>
      </c>
      <c r="D14" s="247">
        <v>136</v>
      </c>
      <c r="E14" s="247">
        <v>3333</v>
      </c>
      <c r="F14" s="266">
        <v>0.002707581227436823</v>
      </c>
      <c r="G14" s="249">
        <f>E14/'1.2 Imprese Area Territoriale'!B14*100</f>
        <v>21.850006555657533</v>
      </c>
      <c r="H14" s="97"/>
      <c r="I14" s="97"/>
      <c r="J14" s="97"/>
      <c r="K14" s="97"/>
      <c r="L14" s="97"/>
    </row>
    <row r="15" spans="1:7" ht="12.75" customHeight="1">
      <c r="A15" s="120" t="s">
        <v>115</v>
      </c>
      <c r="B15" s="246">
        <v>560</v>
      </c>
      <c r="C15" s="246">
        <v>121</v>
      </c>
      <c r="D15" s="246">
        <v>24</v>
      </c>
      <c r="E15" s="246">
        <v>705</v>
      </c>
      <c r="F15" s="265">
        <v>-0.026243093922651933</v>
      </c>
      <c r="G15" s="248">
        <f>E15/'1.2 Imprese Area Territoriale'!B15*100</f>
        <v>22.148916116870875</v>
      </c>
    </row>
    <row r="16" spans="1:7" ht="12.75" customHeight="1">
      <c r="A16" s="120" t="s">
        <v>132</v>
      </c>
      <c r="B16" s="246">
        <v>210</v>
      </c>
      <c r="C16" s="246">
        <v>57</v>
      </c>
      <c r="D16" s="246">
        <v>9</v>
      </c>
      <c r="E16" s="246">
        <v>276</v>
      </c>
      <c r="F16" s="265">
        <v>0.0036363636363636364</v>
      </c>
      <c r="G16" s="248">
        <f>E16/'1.2 Imprese Area Territoriale'!B16*100</f>
        <v>28.870292887029287</v>
      </c>
    </row>
    <row r="17" spans="1:7" ht="12.75" customHeight="1">
      <c r="A17" s="120" t="s">
        <v>116</v>
      </c>
      <c r="B17" s="246">
        <v>296</v>
      </c>
      <c r="C17" s="246">
        <v>43</v>
      </c>
      <c r="D17" s="246">
        <v>6</v>
      </c>
      <c r="E17" s="246">
        <v>345</v>
      </c>
      <c r="F17" s="265">
        <v>-0.041666666666666664</v>
      </c>
      <c r="G17" s="248">
        <f>E17/'1.2 Imprese Area Territoriale'!B17*100</f>
        <v>20.034843205574912</v>
      </c>
    </row>
    <row r="18" spans="1:7" ht="12.75" customHeight="1">
      <c r="A18" s="120" t="s">
        <v>117</v>
      </c>
      <c r="B18" s="246">
        <v>468</v>
      </c>
      <c r="C18" s="246">
        <v>87</v>
      </c>
      <c r="D18" s="246">
        <v>25</v>
      </c>
      <c r="E18" s="246">
        <v>580</v>
      </c>
      <c r="F18" s="265">
        <v>0.012216404886561954</v>
      </c>
      <c r="G18" s="248">
        <f>E18/'1.2 Imprese Area Territoriale'!B18*100</f>
        <v>22.196708763872945</v>
      </c>
    </row>
    <row r="19" spans="1:7" ht="12.75" customHeight="1">
      <c r="A19" s="120" t="s">
        <v>118</v>
      </c>
      <c r="B19" s="246">
        <v>170</v>
      </c>
      <c r="C19" s="246">
        <v>44</v>
      </c>
      <c r="D19" s="246">
        <v>13</v>
      </c>
      <c r="E19" s="246">
        <v>227</v>
      </c>
      <c r="F19" s="265">
        <v>-0.021551724137931036</v>
      </c>
      <c r="G19" s="248">
        <f>E19/'1.2 Imprese Area Territoriale'!B19*100</f>
        <v>20.088495575221238</v>
      </c>
    </row>
    <row r="20" spans="1:7" ht="12.75" customHeight="1">
      <c r="A20" s="120" t="s">
        <v>119</v>
      </c>
      <c r="B20" s="246">
        <v>40</v>
      </c>
      <c r="C20" s="246">
        <v>7</v>
      </c>
      <c r="D20" s="246">
        <v>2</v>
      </c>
      <c r="E20" s="246">
        <v>49</v>
      </c>
      <c r="F20" s="265">
        <v>-0.02</v>
      </c>
      <c r="G20" s="248">
        <f>E20/'1.2 Imprese Area Territoriale'!B20*100</f>
        <v>22.07207207207207</v>
      </c>
    </row>
    <row r="21" spans="1:7" ht="12.75" customHeight="1">
      <c r="A21" s="120" t="s">
        <v>120</v>
      </c>
      <c r="B21" s="246">
        <v>1152</v>
      </c>
      <c r="C21" s="246">
        <v>247</v>
      </c>
      <c r="D21" s="246">
        <v>62</v>
      </c>
      <c r="E21" s="246">
        <v>1461</v>
      </c>
      <c r="F21" s="265">
        <v>0.008281573498964804</v>
      </c>
      <c r="G21" s="248">
        <f>E21/'1.2 Imprese Area Territoriale'!B21*100</f>
        <v>22.57067820176116</v>
      </c>
    </row>
    <row r="22" spans="1:12" ht="12.75" customHeight="1">
      <c r="A22" s="121" t="s">
        <v>22</v>
      </c>
      <c r="B22" s="247">
        <v>2896</v>
      </c>
      <c r="C22" s="247">
        <v>606</v>
      </c>
      <c r="D22" s="247">
        <v>141</v>
      </c>
      <c r="E22" s="247">
        <v>3643</v>
      </c>
      <c r="F22" s="266">
        <v>-0.00546000546000546</v>
      </c>
      <c r="G22" s="249">
        <f>E22/'1.2 Imprese Area Territoriale'!B22*100</f>
        <v>22.351064482483586</v>
      </c>
      <c r="H22" s="97"/>
      <c r="I22" s="97"/>
      <c r="J22" s="97"/>
      <c r="K22" s="97"/>
      <c r="L22" s="97"/>
    </row>
    <row r="23" spans="1:7" ht="12.75" customHeight="1">
      <c r="A23" s="120" t="s">
        <v>130</v>
      </c>
      <c r="B23" s="246">
        <v>112</v>
      </c>
      <c r="C23" s="246">
        <v>8</v>
      </c>
      <c r="D23" s="246">
        <v>4</v>
      </c>
      <c r="E23" s="246">
        <v>124</v>
      </c>
      <c r="F23" s="265">
        <v>0.04201680672268908</v>
      </c>
      <c r="G23" s="248">
        <f>E23/'1.2 Imprese Area Territoriale'!B23*100</f>
        <v>24.554455445544555</v>
      </c>
    </row>
    <row r="24" spans="1:7" ht="12.75" customHeight="1">
      <c r="A24" s="120" t="s">
        <v>113</v>
      </c>
      <c r="B24" s="246">
        <v>179</v>
      </c>
      <c r="C24" s="246">
        <v>24</v>
      </c>
      <c r="D24" s="246">
        <v>4</v>
      </c>
      <c r="E24" s="246">
        <v>207</v>
      </c>
      <c r="F24" s="265">
        <v>0.04020100502512563</v>
      </c>
      <c r="G24" s="248">
        <f>E24/'1.2 Imprese Area Territoriale'!B24*100</f>
        <v>27.897574123989216</v>
      </c>
    </row>
    <row r="25" spans="1:7" ht="12.75" customHeight="1">
      <c r="A25" s="120" t="s">
        <v>131</v>
      </c>
      <c r="B25" s="246">
        <v>147</v>
      </c>
      <c r="C25" s="246">
        <v>20</v>
      </c>
      <c r="D25" s="246">
        <v>3</v>
      </c>
      <c r="E25" s="246">
        <v>170</v>
      </c>
      <c r="F25" s="265">
        <v>-0.005847953216374269</v>
      </c>
      <c r="G25" s="248">
        <f>E25/'1.2 Imprese Area Territoriale'!B25*100</f>
        <v>26.5625</v>
      </c>
    </row>
    <row r="26" spans="1:7" ht="12.75" customHeight="1">
      <c r="A26" s="120" t="s">
        <v>121</v>
      </c>
      <c r="B26" s="246">
        <v>28</v>
      </c>
      <c r="C26" s="246">
        <v>5</v>
      </c>
      <c r="D26" s="246">
        <v>0</v>
      </c>
      <c r="E26" s="246">
        <v>33</v>
      </c>
      <c r="F26" s="265">
        <v>0.06451612903225806</v>
      </c>
      <c r="G26" s="248">
        <f>E26/'1.2 Imprese Area Territoriale'!B26*100</f>
        <v>30.275229357798167</v>
      </c>
    </row>
    <row r="27" spans="1:7" ht="12.75" customHeight="1">
      <c r="A27" s="120" t="s">
        <v>122</v>
      </c>
      <c r="B27" s="246">
        <v>9</v>
      </c>
      <c r="C27" s="246">
        <v>1</v>
      </c>
      <c r="D27" s="246" t="s">
        <v>58</v>
      </c>
      <c r="E27" s="246">
        <v>10</v>
      </c>
      <c r="F27" s="265">
        <v>0</v>
      </c>
      <c r="G27" s="248">
        <f>E27/'1.2 Imprese Area Territoriale'!B27*100</f>
        <v>22.727272727272727</v>
      </c>
    </row>
    <row r="28" spans="1:7" ht="12.75" customHeight="1">
      <c r="A28" s="120" t="s">
        <v>133</v>
      </c>
      <c r="B28" s="246">
        <v>130</v>
      </c>
      <c r="C28" s="246">
        <v>27</v>
      </c>
      <c r="D28" s="246">
        <v>5</v>
      </c>
      <c r="E28" s="246">
        <v>162</v>
      </c>
      <c r="F28" s="265">
        <v>-0.029940119760479042</v>
      </c>
      <c r="G28" s="248">
        <f>E28/'1.2 Imprese Area Territoriale'!B28*100</f>
        <v>27.22689075630252</v>
      </c>
    </row>
    <row r="29" spans="1:7" ht="12.75" customHeight="1">
      <c r="A29" s="120" t="s">
        <v>134</v>
      </c>
      <c r="B29" s="246">
        <v>23</v>
      </c>
      <c r="C29" s="246">
        <v>3</v>
      </c>
      <c r="D29" s="246" t="s">
        <v>58</v>
      </c>
      <c r="E29" s="246">
        <v>26</v>
      </c>
      <c r="F29" s="265">
        <v>-0.07142857142857142</v>
      </c>
      <c r="G29" s="248">
        <f>E29/'1.2 Imprese Area Territoriale'!B29*100</f>
        <v>25.742574257425744</v>
      </c>
    </row>
    <row r="30" spans="1:7" ht="12.75" customHeight="1">
      <c r="A30" s="120" t="s">
        <v>114</v>
      </c>
      <c r="B30" s="246">
        <v>88</v>
      </c>
      <c r="C30" s="246">
        <v>9</v>
      </c>
      <c r="D30" s="246">
        <v>5</v>
      </c>
      <c r="E30" s="246">
        <v>102</v>
      </c>
      <c r="F30" s="265">
        <v>-0.009708737864077669</v>
      </c>
      <c r="G30" s="248">
        <f>E30/'1.2 Imprese Area Territoriale'!B30*100</f>
        <v>27.86885245901639</v>
      </c>
    </row>
    <row r="31" spans="1:7" ht="12.75" customHeight="1">
      <c r="A31" s="120" t="s">
        <v>229</v>
      </c>
      <c r="B31" s="246">
        <v>13</v>
      </c>
      <c r="C31" s="246">
        <v>2</v>
      </c>
      <c r="D31" s="246">
        <v>1</v>
      </c>
      <c r="E31" s="246">
        <v>16</v>
      </c>
      <c r="F31" s="265">
        <v>0.14285714285714285</v>
      </c>
      <c r="G31" s="248">
        <f>E31/'1.2 Imprese Area Territoriale'!B31*100</f>
        <v>27.586206896551722</v>
      </c>
    </row>
    <row r="32" spans="1:7" ht="12.75" customHeight="1">
      <c r="A32" s="120" t="s">
        <v>123</v>
      </c>
      <c r="B32" s="246">
        <v>11</v>
      </c>
      <c r="C32" s="246" t="s">
        <v>58</v>
      </c>
      <c r="D32" s="246">
        <v>1</v>
      </c>
      <c r="E32" s="246">
        <v>12</v>
      </c>
      <c r="F32" s="265">
        <v>-0.14285714285714285</v>
      </c>
      <c r="G32" s="248">
        <f>E32/'1.2 Imprese Area Territoriale'!B32*100</f>
        <v>33.33333333333333</v>
      </c>
    </row>
    <row r="33" spans="1:7" ht="12.75" customHeight="1">
      <c r="A33" s="120" t="s">
        <v>124</v>
      </c>
      <c r="B33" s="246">
        <v>64</v>
      </c>
      <c r="C33" s="246">
        <v>7</v>
      </c>
      <c r="D33" s="246">
        <v>3</v>
      </c>
      <c r="E33" s="246">
        <v>74</v>
      </c>
      <c r="F33" s="265">
        <v>-0.05128205128205128</v>
      </c>
      <c r="G33" s="248">
        <f>E33/'1.2 Imprese Area Territoriale'!B33*100</f>
        <v>28.90625</v>
      </c>
    </row>
    <row r="34" spans="1:7" ht="12.75" customHeight="1">
      <c r="A34" s="120" t="s">
        <v>125</v>
      </c>
      <c r="B34" s="246">
        <v>38</v>
      </c>
      <c r="C34" s="246">
        <v>4</v>
      </c>
      <c r="D34" s="246" t="s">
        <v>58</v>
      </c>
      <c r="E34" s="246">
        <v>42</v>
      </c>
      <c r="F34" s="265">
        <v>-0.045454545454545456</v>
      </c>
      <c r="G34" s="248">
        <f>E34/'1.2 Imprese Area Territoriale'!B34*100</f>
        <v>29.577464788732392</v>
      </c>
    </row>
    <row r="35" spans="1:7" ht="12.75" customHeight="1">
      <c r="A35" s="120" t="s">
        <v>126</v>
      </c>
      <c r="B35" s="246">
        <v>15</v>
      </c>
      <c r="C35" s="246">
        <v>4</v>
      </c>
      <c r="D35" s="246" t="s">
        <v>58</v>
      </c>
      <c r="E35" s="246">
        <v>19</v>
      </c>
      <c r="F35" s="265">
        <v>-0.05</v>
      </c>
      <c r="G35" s="248">
        <f>E35/'1.2 Imprese Area Territoriale'!B35*100</f>
        <v>27.536231884057973</v>
      </c>
    </row>
    <row r="36" spans="1:7" ht="12.75" customHeight="1">
      <c r="A36" s="120" t="s">
        <v>135</v>
      </c>
      <c r="B36" s="246">
        <v>55</v>
      </c>
      <c r="C36" s="246">
        <v>5</v>
      </c>
      <c r="D36" s="246">
        <v>2</v>
      </c>
      <c r="E36" s="246">
        <v>62</v>
      </c>
      <c r="F36" s="265">
        <v>-0.046153846153846156</v>
      </c>
      <c r="G36" s="248">
        <f>E36/'1.2 Imprese Area Territoriale'!B36*100</f>
        <v>31</v>
      </c>
    </row>
    <row r="37" spans="1:7" ht="12.75" customHeight="1">
      <c r="A37" s="120" t="s">
        <v>127</v>
      </c>
      <c r="B37" s="246">
        <v>46</v>
      </c>
      <c r="C37" s="246">
        <v>5</v>
      </c>
      <c r="D37" s="246" t="s">
        <v>58</v>
      </c>
      <c r="E37" s="246">
        <v>51</v>
      </c>
      <c r="F37" s="265">
        <v>-0.07272727272727272</v>
      </c>
      <c r="G37" s="248">
        <f>E37/'1.2 Imprese Area Territoriale'!B37*100</f>
        <v>29.651162790697676</v>
      </c>
    </row>
    <row r="38" spans="1:7" ht="12.75" customHeight="1">
      <c r="A38" s="120" t="s">
        <v>136</v>
      </c>
      <c r="B38" s="246">
        <v>19</v>
      </c>
      <c r="C38" s="246">
        <v>4</v>
      </c>
      <c r="D38" s="246" t="s">
        <v>58</v>
      </c>
      <c r="E38" s="246">
        <v>23</v>
      </c>
      <c r="F38" s="265">
        <v>0.09523809523809523</v>
      </c>
      <c r="G38" s="248">
        <f>E38/'1.2 Imprese Area Territoriale'!B38*100</f>
        <v>25.555555555555554</v>
      </c>
    </row>
    <row r="39" spans="1:7" ht="12.75" customHeight="1">
      <c r="A39" s="120" t="s">
        <v>243</v>
      </c>
      <c r="B39" s="246">
        <v>32</v>
      </c>
      <c r="C39" s="246">
        <v>1</v>
      </c>
      <c r="D39" s="246">
        <v>0</v>
      </c>
      <c r="E39" s="246">
        <v>33</v>
      </c>
      <c r="F39" s="265">
        <v>-0.05714285714285714</v>
      </c>
      <c r="G39" s="248">
        <f>E39/'1.2 Imprese Area Territoriale'!B39*100</f>
        <v>32.038834951456316</v>
      </c>
    </row>
    <row r="40" spans="1:7" ht="12.75" customHeight="1">
      <c r="A40" s="120" t="s">
        <v>128</v>
      </c>
      <c r="B40" s="246">
        <v>6</v>
      </c>
      <c r="C40" s="246" t="s">
        <v>58</v>
      </c>
      <c r="D40" s="246" t="s">
        <v>58</v>
      </c>
      <c r="E40" s="246">
        <v>6</v>
      </c>
      <c r="F40" s="265">
        <v>0</v>
      </c>
      <c r="G40" s="248">
        <f>E40/'1.2 Imprese Area Territoriale'!B40*100</f>
        <v>12.244897959183673</v>
      </c>
    </row>
    <row r="41" spans="1:7" ht="12.75" customHeight="1">
      <c r="A41" s="120" t="s">
        <v>129</v>
      </c>
      <c r="B41" s="246">
        <v>31</v>
      </c>
      <c r="C41" s="246">
        <v>3</v>
      </c>
      <c r="D41" s="246">
        <v>1</v>
      </c>
      <c r="E41" s="246">
        <v>35</v>
      </c>
      <c r="F41" s="265">
        <v>0</v>
      </c>
      <c r="G41" s="248">
        <f>E41/'1.2 Imprese Area Territoriale'!B41*100</f>
        <v>36.84210526315789</v>
      </c>
    </row>
    <row r="42" spans="1:12" ht="12.75" customHeight="1">
      <c r="A42" s="121" t="s">
        <v>230</v>
      </c>
      <c r="B42" s="247">
        <f>SUM(B23:B41)</f>
        <v>1046</v>
      </c>
      <c r="C42" s="247">
        <f>SUM(C23:C41)</f>
        <v>132</v>
      </c>
      <c r="D42" s="247">
        <f>SUM(D23:D41)</f>
        <v>29</v>
      </c>
      <c r="E42" s="247">
        <f>SUM(E23:E41)</f>
        <v>1207</v>
      </c>
      <c r="F42" s="266">
        <v>-0.006584362139917695</v>
      </c>
      <c r="G42" s="249">
        <f>E42/'1.2 Imprese Area Territoriale'!B42*100</f>
        <v>27.60750228728271</v>
      </c>
      <c r="H42" s="97"/>
      <c r="I42" s="97"/>
      <c r="J42" s="97"/>
      <c r="K42" s="97"/>
      <c r="L42" s="97"/>
    </row>
    <row r="43" spans="1:12" ht="12.75" customHeight="1">
      <c r="A43" s="121" t="s">
        <v>23</v>
      </c>
      <c r="B43" s="113">
        <v>6573</v>
      </c>
      <c r="C43" s="113">
        <v>1304</v>
      </c>
      <c r="D43" s="113">
        <v>306</v>
      </c>
      <c r="E43" s="113">
        <v>8183</v>
      </c>
      <c r="F43" s="279">
        <v>-0.002316508168739332</v>
      </c>
      <c r="G43" s="249">
        <f>E43/'1.2 Imprese Area Territoriale'!B43*100</f>
        <v>22.77800974251914</v>
      </c>
      <c r="H43" s="97"/>
      <c r="I43" s="97"/>
      <c r="J43" s="97"/>
      <c r="K43" s="97"/>
      <c r="L43" s="97"/>
    </row>
    <row r="44" ht="12.75" customHeight="1">
      <c r="A44" s="67" t="s">
        <v>174</v>
      </c>
    </row>
    <row r="45" spans="1:7" ht="7.5" customHeight="1">
      <c r="A45" s="67"/>
      <c r="B45" s="97"/>
      <c r="C45" s="97"/>
      <c r="D45" s="97"/>
      <c r="E45" s="97"/>
      <c r="F45" s="97"/>
      <c r="G45" s="97"/>
    </row>
    <row r="46" ht="12.75" customHeight="1">
      <c r="A46" s="69" t="s">
        <v>151</v>
      </c>
    </row>
    <row r="47" spans="1:8" ht="12.75">
      <c r="A47" s="340" t="s">
        <v>176</v>
      </c>
      <c r="B47" s="340"/>
      <c r="C47" s="340"/>
      <c r="D47" s="340"/>
      <c r="E47" s="340"/>
      <c r="F47" s="340"/>
      <c r="G47" s="340"/>
      <c r="H47" s="70"/>
    </row>
    <row r="48" spans="1:8" ht="10.5" customHeight="1">
      <c r="A48" s="332" t="s">
        <v>177</v>
      </c>
      <c r="B48" s="332"/>
      <c r="C48" s="332"/>
      <c r="D48" s="332"/>
      <c r="E48" s="332"/>
      <c r="F48" s="332"/>
      <c r="G48" s="332"/>
      <c r="H48" s="72"/>
    </row>
    <row r="49" spans="1:8" ht="10.5" customHeight="1">
      <c r="A49" s="332"/>
      <c r="B49" s="332"/>
      <c r="C49" s="332"/>
      <c r="D49" s="332"/>
      <c r="E49" s="332"/>
      <c r="F49" s="332"/>
      <c r="G49" s="332"/>
      <c r="H49" s="72"/>
    </row>
    <row r="50" spans="1:8" ht="7.5" customHeight="1">
      <c r="A50" s="332"/>
      <c r="B50" s="332"/>
      <c r="C50" s="332"/>
      <c r="D50" s="332"/>
      <c r="E50" s="332"/>
      <c r="F50" s="332"/>
      <c r="G50" s="332"/>
      <c r="H50" s="188"/>
    </row>
    <row r="51" spans="1:8" ht="10.5" customHeight="1">
      <c r="A51" s="332" t="s">
        <v>178</v>
      </c>
      <c r="B51" s="333"/>
      <c r="C51" s="333"/>
      <c r="D51" s="333"/>
      <c r="E51" s="333"/>
      <c r="F51" s="333"/>
      <c r="G51" s="333"/>
      <c r="H51" s="188"/>
    </row>
    <row r="52" spans="1:8" ht="10.5" customHeight="1">
      <c r="A52" s="332"/>
      <c r="B52" s="333"/>
      <c r="C52" s="333"/>
      <c r="D52" s="333"/>
      <c r="E52" s="333"/>
      <c r="F52" s="333"/>
      <c r="G52" s="333"/>
      <c r="H52" s="188"/>
    </row>
    <row r="53" spans="1:8" ht="10.5" customHeight="1">
      <c r="A53" s="333"/>
      <c r="B53" s="333"/>
      <c r="C53" s="333"/>
      <c r="D53" s="333"/>
      <c r="E53" s="333"/>
      <c r="F53" s="333"/>
      <c r="G53" s="333"/>
      <c r="H53" s="188"/>
    </row>
    <row r="54" spans="1:8" ht="7.5" customHeight="1">
      <c r="A54" s="333"/>
      <c r="B54" s="333"/>
      <c r="C54" s="333"/>
      <c r="D54" s="333"/>
      <c r="E54" s="333"/>
      <c r="F54" s="333"/>
      <c r="G54" s="333"/>
      <c r="H54" s="188"/>
    </row>
    <row r="55" spans="1:8" ht="10.5" customHeight="1">
      <c r="A55" s="334" t="s">
        <v>179</v>
      </c>
      <c r="B55" s="333"/>
      <c r="C55" s="333"/>
      <c r="D55" s="333"/>
      <c r="E55" s="333"/>
      <c r="F55" s="333"/>
      <c r="G55" s="333"/>
      <c r="H55" s="188"/>
    </row>
    <row r="56" spans="1:8" ht="10.5" customHeight="1">
      <c r="A56" s="333"/>
      <c r="B56" s="333"/>
      <c r="C56" s="333"/>
      <c r="D56" s="333"/>
      <c r="E56" s="333"/>
      <c r="F56" s="333"/>
      <c r="G56" s="333"/>
      <c r="H56" s="187"/>
    </row>
    <row r="57" spans="1:8" ht="10.5" customHeight="1">
      <c r="A57" s="74"/>
      <c r="B57" s="74"/>
      <c r="C57" s="74"/>
      <c r="D57" s="74"/>
      <c r="E57" s="74"/>
      <c r="F57" s="74"/>
      <c r="G57" s="74"/>
      <c r="H57" s="187"/>
    </row>
    <row r="58" spans="1:8" ht="3.75" customHeight="1">
      <c r="A58" s="75"/>
      <c r="B58" s="76"/>
      <c r="C58" s="76"/>
      <c r="D58" s="76"/>
      <c r="E58" s="63"/>
      <c r="F58" s="63"/>
      <c r="H58" s="73"/>
    </row>
    <row r="59" spans="1:6" ht="12.75">
      <c r="A59" s="75"/>
      <c r="B59" s="76"/>
      <c r="C59" s="76"/>
      <c r="D59" s="76"/>
      <c r="E59" s="63"/>
      <c r="F59" s="63"/>
    </row>
    <row r="60" spans="1:18" ht="12.75">
      <c r="A60" s="75"/>
      <c r="B60" s="76"/>
      <c r="C60" s="76"/>
      <c r="D60" s="76"/>
      <c r="E60" s="63"/>
      <c r="F60" s="63"/>
      <c r="L60"/>
      <c r="M60"/>
      <c r="N60"/>
      <c r="O60"/>
      <c r="P60"/>
      <c r="Q60"/>
      <c r="R60"/>
    </row>
    <row r="61" spans="1:18" ht="12.75">
      <c r="A61" s="75"/>
      <c r="B61" s="76"/>
      <c r="C61" s="76"/>
      <c r="D61" s="76"/>
      <c r="E61" s="63"/>
      <c r="F61" s="63"/>
      <c r="L61"/>
      <c r="M61"/>
      <c r="N61"/>
      <c r="O61"/>
      <c r="P61"/>
      <c r="Q61"/>
      <c r="R61"/>
    </row>
    <row r="62" spans="1:18" ht="12.75">
      <c r="A62" s="75"/>
      <c r="B62" s="76"/>
      <c r="C62" s="76"/>
      <c r="D62" s="76"/>
      <c r="E62" s="63"/>
      <c r="F62" s="63"/>
      <c r="L62"/>
      <c r="M62"/>
      <c r="N62"/>
      <c r="O62"/>
      <c r="P62"/>
      <c r="Q62"/>
      <c r="R62"/>
    </row>
    <row r="63" spans="12:18" ht="7.5" customHeight="1">
      <c r="L63"/>
      <c r="M63"/>
      <c r="N63"/>
      <c r="O63"/>
      <c r="P63"/>
      <c r="Q63"/>
      <c r="R63"/>
    </row>
    <row r="64" spans="12:18" ht="12.75">
      <c r="L64"/>
      <c r="M64"/>
      <c r="N64"/>
      <c r="O64"/>
      <c r="P64"/>
      <c r="Q64"/>
      <c r="R64"/>
    </row>
    <row r="65" spans="1:18" ht="12.75">
      <c r="A65" s="69" t="s">
        <v>317</v>
      </c>
      <c r="L65"/>
      <c r="M65"/>
      <c r="N65"/>
      <c r="O65"/>
      <c r="P65"/>
      <c r="Q65"/>
      <c r="R65"/>
    </row>
    <row r="66" spans="1:18" ht="12.75">
      <c r="A66" s="406" t="s">
        <v>318</v>
      </c>
      <c r="B66" s="406"/>
      <c r="C66" s="406"/>
      <c r="D66" s="406"/>
      <c r="E66" s="406"/>
      <c r="F66" s="406"/>
      <c r="G66" s="406"/>
      <c r="L66"/>
      <c r="M66"/>
      <c r="N66"/>
      <c r="O66"/>
      <c r="P66"/>
      <c r="Q66"/>
      <c r="R66"/>
    </row>
    <row r="67" spans="1:18" ht="8.25" customHeight="1">
      <c r="A67" s="406"/>
      <c r="B67" s="406"/>
      <c r="C67" s="406"/>
      <c r="D67" s="406"/>
      <c r="E67" s="406"/>
      <c r="F67" s="406"/>
      <c r="G67" s="406"/>
      <c r="L67"/>
      <c r="M67"/>
      <c r="N67"/>
      <c r="O67"/>
      <c r="P67"/>
      <c r="Q67"/>
      <c r="R67"/>
    </row>
    <row r="68" spans="1:18" ht="12.75" customHeight="1">
      <c r="A68" s="2" t="s">
        <v>319</v>
      </c>
      <c r="H68" s="240"/>
      <c r="I68" s="240"/>
      <c r="J68" s="240"/>
      <c r="L68"/>
      <c r="M68"/>
      <c r="N68"/>
      <c r="O68"/>
      <c r="P68"/>
      <c r="Q68"/>
      <c r="R68"/>
    </row>
    <row r="69" spans="1:18" ht="12.75">
      <c r="A69" s="2" t="s">
        <v>320</v>
      </c>
      <c r="H69" s="240"/>
      <c r="I69" s="240"/>
      <c r="J69" s="240"/>
      <c r="L69"/>
      <c r="M69"/>
      <c r="N69"/>
      <c r="O69"/>
      <c r="P69"/>
      <c r="Q69"/>
      <c r="R69"/>
    </row>
    <row r="70" spans="1:18" ht="12.75">
      <c r="A70" s="2" t="s">
        <v>321</v>
      </c>
      <c r="H70" s="240"/>
      <c r="I70" s="240"/>
      <c r="J70" s="240"/>
      <c r="L70"/>
      <c r="M70"/>
      <c r="N70"/>
      <c r="O70"/>
      <c r="P70"/>
      <c r="Q70"/>
      <c r="R70"/>
    </row>
    <row r="71" spans="8:18" ht="12.75">
      <c r="H71" s="240"/>
      <c r="I71" s="240"/>
      <c r="J71" s="240"/>
      <c r="L71"/>
      <c r="M71"/>
      <c r="N71"/>
      <c r="O71"/>
      <c r="P71"/>
      <c r="Q71"/>
      <c r="R71"/>
    </row>
    <row r="72" spans="8:18" ht="12.75">
      <c r="H72" s="240"/>
      <c r="I72" s="240"/>
      <c r="J72" s="240"/>
      <c r="L72"/>
      <c r="M72"/>
      <c r="N72"/>
      <c r="O72"/>
      <c r="P72"/>
      <c r="Q72"/>
      <c r="R72"/>
    </row>
    <row r="73" spans="8:18" ht="12.75">
      <c r="H73" s="240"/>
      <c r="I73" s="240"/>
      <c r="J73" s="240"/>
      <c r="L73"/>
      <c r="M73"/>
      <c r="N73"/>
      <c r="O73"/>
      <c r="P73"/>
      <c r="Q73"/>
      <c r="R73"/>
    </row>
    <row r="74" spans="1:18" ht="12.75">
      <c r="A74" s="240"/>
      <c r="B74" s="240"/>
      <c r="C74" s="240"/>
      <c r="D74" s="240"/>
      <c r="E74" s="240"/>
      <c r="F74" s="240"/>
      <c r="G74" s="240"/>
      <c r="H74" s="240"/>
      <c r="I74" s="240"/>
      <c r="J74" s="240"/>
      <c r="L74"/>
      <c r="M74"/>
      <c r="N74"/>
      <c r="O74"/>
      <c r="P74"/>
      <c r="Q74"/>
      <c r="R74"/>
    </row>
  </sheetData>
  <sheetProtection/>
  <mergeCells count="7">
    <mergeCell ref="A48:G50"/>
    <mergeCell ref="A51:G54"/>
    <mergeCell ref="A55:G56"/>
    <mergeCell ref="A5:A6"/>
    <mergeCell ref="B5:G5"/>
    <mergeCell ref="A47:G47"/>
    <mergeCell ref="A66:G67"/>
  </mergeCells>
  <hyperlinks>
    <hyperlink ref="I1" location="Copertina!A1" display="INDICE"/>
    <hyperlink ref="I2" location="'1. La Struttura delle Imprese'!A1" display="INDICE"/>
  </hyperlinks>
  <printOptions horizontalCentered="1" verticalCentered="1"/>
  <pageMargins left="0.7874015748031497" right="0.7874015748031497" top="0.5905511811023623" bottom="0.5905511811023623" header="0" footer="0"/>
  <pageSetup horizontalDpi="600" verticalDpi="600" orientation="portrait" paperSize="9" scale="79" r:id="rId2"/>
  <ignoredErrors>
    <ignoredError sqref="B42:E42" formulaRange="1"/>
  </ignoredErrors>
  <drawing r:id="rId1"/>
</worksheet>
</file>

<file path=xl/worksheets/sheet11.xml><?xml version="1.0" encoding="utf-8"?>
<worksheet xmlns="http://schemas.openxmlformats.org/spreadsheetml/2006/main" xmlns:r="http://schemas.openxmlformats.org/officeDocument/2006/relationships">
  <dimension ref="A1:K48"/>
  <sheetViews>
    <sheetView showGridLines="0" view="pageBreakPreview" zoomScaleSheetLayoutView="100" zoomScalePageLayoutView="0" workbookViewId="0" topLeftCell="A1">
      <selection activeCell="F26" sqref="F26"/>
    </sheetView>
  </sheetViews>
  <sheetFormatPr defaultColWidth="9.140625" defaultRowHeight="12.75"/>
  <cols>
    <col min="1" max="1" width="55.7109375" style="19" customWidth="1"/>
    <col min="2" max="2" width="10.00390625" style="19" customWidth="1"/>
    <col min="3" max="3" width="8.140625" style="19" customWidth="1"/>
    <col min="4" max="4" width="11.7109375" style="19" customWidth="1"/>
    <col min="5" max="5" width="9.7109375" style="19" bestFit="1" customWidth="1"/>
    <col min="6" max="6" width="13.8515625" style="19" bestFit="1" customWidth="1"/>
    <col min="7" max="7" width="14.28125" style="19" customWidth="1"/>
    <col min="8" max="8" width="11.00390625" style="19" bestFit="1" customWidth="1"/>
    <col min="9" max="16384" width="9.140625" style="19" customWidth="1"/>
  </cols>
  <sheetData>
    <row r="1" spans="1:8" ht="12.75">
      <c r="A1" s="149" t="s">
        <v>231</v>
      </c>
      <c r="H1" s="5" t="s">
        <v>55</v>
      </c>
    </row>
    <row r="2" spans="1:8" ht="12.75" customHeight="1">
      <c r="A2" s="150" t="s">
        <v>232</v>
      </c>
      <c r="B2" s="151"/>
      <c r="C2" s="151"/>
      <c r="D2" s="151"/>
      <c r="E2" s="151"/>
      <c r="F2" s="152"/>
      <c r="H2" s="5" t="s">
        <v>56</v>
      </c>
    </row>
    <row r="3" spans="1:8" ht="12.75">
      <c r="A3" s="1" t="s">
        <v>311</v>
      </c>
      <c r="B3" s="151"/>
      <c r="C3" s="151"/>
      <c r="D3" s="151"/>
      <c r="E3" s="151"/>
      <c r="F3" s="152"/>
      <c r="H3" s="153"/>
    </row>
    <row r="4" spans="1:8" s="155" customFormat="1" ht="12.75" customHeight="1">
      <c r="A4" s="150" t="s">
        <v>183</v>
      </c>
      <c r="B4" s="154"/>
      <c r="C4" s="19"/>
      <c r="D4" s="19"/>
      <c r="E4" s="19"/>
      <c r="F4" s="19"/>
      <c r="H4" s="156"/>
    </row>
    <row r="5" spans="1:7" s="155" customFormat="1" ht="12.75" customHeight="1">
      <c r="A5" s="341" t="s">
        <v>138</v>
      </c>
      <c r="B5" s="343" t="s">
        <v>60</v>
      </c>
      <c r="C5" s="343"/>
      <c r="D5" s="343"/>
      <c r="E5" s="343"/>
      <c r="F5" s="343"/>
      <c r="G5" s="344"/>
    </row>
    <row r="6" spans="1:7" s="155" customFormat="1" ht="25.5">
      <c r="A6" s="342"/>
      <c r="B6" s="157" t="s">
        <v>49</v>
      </c>
      <c r="C6" s="157" t="s">
        <v>50</v>
      </c>
      <c r="D6" s="157" t="s">
        <v>51</v>
      </c>
      <c r="E6" s="157" t="s">
        <v>52</v>
      </c>
      <c r="F6" s="211" t="s">
        <v>312</v>
      </c>
      <c r="G6" s="158" t="s">
        <v>59</v>
      </c>
    </row>
    <row r="7" spans="1:7" s="155" customFormat="1" ht="12.75" customHeight="1">
      <c r="A7" s="159" t="s">
        <v>6</v>
      </c>
      <c r="B7" s="210">
        <v>196</v>
      </c>
      <c r="C7" s="210">
        <v>4</v>
      </c>
      <c r="D7" s="210">
        <v>2</v>
      </c>
      <c r="E7" s="214">
        <v>202</v>
      </c>
      <c r="F7" s="267">
        <v>-0.028846153846153848</v>
      </c>
      <c r="G7" s="213">
        <f>E7/'1.1 Imprese-Addetti-U.L. '!B7*100</f>
        <v>8.673250322026622</v>
      </c>
    </row>
    <row r="8" spans="1:7" s="155" customFormat="1" ht="12.75" customHeight="1">
      <c r="A8" s="159" t="s">
        <v>7</v>
      </c>
      <c r="B8" s="210">
        <v>0</v>
      </c>
      <c r="C8" s="210">
        <v>0</v>
      </c>
      <c r="D8" s="210">
        <v>0</v>
      </c>
      <c r="E8" s="214">
        <v>0</v>
      </c>
      <c r="F8" s="267">
        <v>0</v>
      </c>
      <c r="G8" s="213">
        <f>E8/'1.1 Imprese-Addetti-U.L. '!B8*100</f>
        <v>0</v>
      </c>
    </row>
    <row r="9" spans="1:7" s="155" customFormat="1" ht="12.75" customHeight="1">
      <c r="A9" s="159" t="s">
        <v>8</v>
      </c>
      <c r="B9" s="210">
        <v>172</v>
      </c>
      <c r="C9" s="210">
        <v>29</v>
      </c>
      <c r="D9" s="210">
        <v>10</v>
      </c>
      <c r="E9" s="214">
        <v>211</v>
      </c>
      <c r="F9" s="267">
        <v>0.07106598984771574</v>
      </c>
      <c r="G9" s="213">
        <f>E9/'1.1 Imprese-Addetti-U.L. '!B9*100</f>
        <v>5.044226631604111</v>
      </c>
    </row>
    <row r="10" spans="1:7" s="155" customFormat="1" ht="12.75" customHeight="1">
      <c r="A10" s="159" t="s">
        <v>145</v>
      </c>
      <c r="B10" s="210">
        <v>1</v>
      </c>
      <c r="C10" s="210" t="s">
        <v>58</v>
      </c>
      <c r="D10" s="210" t="s">
        <v>58</v>
      </c>
      <c r="E10" s="214">
        <v>1</v>
      </c>
      <c r="F10" s="267">
        <v>-0.5</v>
      </c>
      <c r="G10" s="213">
        <f>E10/'1.1 Imprese-Addetti-U.L. '!B10*100</f>
        <v>1.5873015873015872</v>
      </c>
    </row>
    <row r="11" spans="1:7" s="155" customFormat="1" ht="12.75" customHeight="1">
      <c r="A11" s="159" t="s">
        <v>106</v>
      </c>
      <c r="B11" s="210">
        <v>3</v>
      </c>
      <c r="C11" s="210">
        <v>1</v>
      </c>
      <c r="D11" s="210" t="s">
        <v>58</v>
      </c>
      <c r="E11" s="214">
        <v>4</v>
      </c>
      <c r="F11" s="267">
        <v>0</v>
      </c>
      <c r="G11" s="213">
        <f>E11/'1.1 Imprese-Addetti-U.L. '!B11*100</f>
        <v>6.451612903225806</v>
      </c>
    </row>
    <row r="12" spans="1:7" s="155" customFormat="1" ht="12.75" customHeight="1">
      <c r="A12" s="159" t="s">
        <v>9</v>
      </c>
      <c r="B12" s="210">
        <v>381</v>
      </c>
      <c r="C12" s="210">
        <v>26</v>
      </c>
      <c r="D12" s="210">
        <v>17</v>
      </c>
      <c r="E12" s="214">
        <v>424</v>
      </c>
      <c r="F12" s="267">
        <v>-0.09594882729211088</v>
      </c>
      <c r="G12" s="213">
        <f>E12/'1.1 Imprese-Addetti-U.L. '!B12*100</f>
        <v>6.8453341943816595</v>
      </c>
    </row>
    <row r="13" spans="1:7" s="155" customFormat="1" ht="12.75" customHeight="1">
      <c r="A13" s="159" t="s">
        <v>146</v>
      </c>
      <c r="B13" s="210">
        <v>611</v>
      </c>
      <c r="C13" s="210">
        <v>46</v>
      </c>
      <c r="D13" s="210">
        <v>9</v>
      </c>
      <c r="E13" s="214">
        <v>666</v>
      </c>
      <c r="F13" s="267">
        <v>-0.034782608695652174</v>
      </c>
      <c r="G13" s="213">
        <f>E13/'1.1 Imprese-Addetti-U.L. '!B13*100</f>
        <v>7.214819629509263</v>
      </c>
    </row>
    <row r="14" spans="1:7" s="155" customFormat="1" ht="12.75" customHeight="1">
      <c r="A14" s="159" t="s">
        <v>10</v>
      </c>
      <c r="B14" s="210">
        <v>41</v>
      </c>
      <c r="C14" s="210">
        <v>7</v>
      </c>
      <c r="D14" s="210" t="s">
        <v>58</v>
      </c>
      <c r="E14" s="214">
        <v>48</v>
      </c>
      <c r="F14" s="267">
        <v>-0.058823529411764705</v>
      </c>
      <c r="G14" s="213">
        <f>E14/'1.1 Imprese-Addetti-U.L. '!B14*100</f>
        <v>5.762304921968788</v>
      </c>
    </row>
    <row r="15" spans="1:7" s="155" customFormat="1" ht="12.75" customHeight="1">
      <c r="A15" s="159" t="s">
        <v>11</v>
      </c>
      <c r="B15" s="210">
        <v>296</v>
      </c>
      <c r="C15" s="210">
        <v>46</v>
      </c>
      <c r="D15" s="210">
        <v>11</v>
      </c>
      <c r="E15" s="214">
        <v>353</v>
      </c>
      <c r="F15" s="267">
        <v>-0.013966480446927373</v>
      </c>
      <c r="G15" s="213">
        <f>E15/'1.1 Imprese-Addetti-U.L. '!B15*100</f>
        <v>10.13203214695752</v>
      </c>
    </row>
    <row r="16" spans="1:7" s="155" customFormat="1" ht="12.75" customHeight="1">
      <c r="A16" s="159" t="s">
        <v>12</v>
      </c>
      <c r="B16" s="210">
        <v>35</v>
      </c>
      <c r="C16" s="210">
        <v>10</v>
      </c>
      <c r="D16" s="210">
        <v>2</v>
      </c>
      <c r="E16" s="214">
        <v>47</v>
      </c>
      <c r="F16" s="267">
        <v>-0.0784313725490196</v>
      </c>
      <c r="G16" s="213">
        <f>E16/'1.1 Imprese-Addetti-U.L. '!B16*100</f>
        <v>6.456043956043957</v>
      </c>
    </row>
    <row r="17" spans="1:7" s="155" customFormat="1" ht="12.75" customHeight="1">
      <c r="A17" s="159" t="s">
        <v>13</v>
      </c>
      <c r="B17" s="210">
        <v>85</v>
      </c>
      <c r="C17" s="210">
        <v>1</v>
      </c>
      <c r="D17" s="210" t="s">
        <v>58</v>
      </c>
      <c r="E17" s="214">
        <v>86</v>
      </c>
      <c r="F17" s="267">
        <v>-0.23214285714285715</v>
      </c>
      <c r="G17" s="213">
        <f>E17/'1.1 Imprese-Addetti-U.L. '!B17*100</f>
        <v>9.965237543453071</v>
      </c>
    </row>
    <row r="18" spans="1:7" s="155" customFormat="1" ht="12.75" customHeight="1">
      <c r="A18" s="159" t="s">
        <v>14</v>
      </c>
      <c r="B18" s="210">
        <v>35</v>
      </c>
      <c r="C18" s="210">
        <v>14</v>
      </c>
      <c r="D18" s="210">
        <v>7</v>
      </c>
      <c r="E18" s="214">
        <v>56</v>
      </c>
      <c r="F18" s="267">
        <v>-0.034482758620689655</v>
      </c>
      <c r="G18" s="213">
        <f>E18/'1.1 Imprese-Addetti-U.L. '!B18*100</f>
        <v>2.3931623931623935</v>
      </c>
    </row>
    <row r="19" spans="1:7" s="155" customFormat="1" ht="12.75" customHeight="1">
      <c r="A19" s="159" t="s">
        <v>15</v>
      </c>
      <c r="B19" s="210">
        <v>47</v>
      </c>
      <c r="C19" s="210">
        <v>8</v>
      </c>
      <c r="D19" s="210">
        <v>2</v>
      </c>
      <c r="E19" s="214">
        <v>57</v>
      </c>
      <c r="F19" s="267">
        <v>-0.09523809523809523</v>
      </c>
      <c r="G19" s="213">
        <f>E19/'1.1 Imprese-Addetti-U.L. '!B19*100</f>
        <v>5.560975609756098</v>
      </c>
    </row>
    <row r="20" spans="1:7" s="155" customFormat="1" ht="12.75" customHeight="1">
      <c r="A20" s="159" t="s">
        <v>147</v>
      </c>
      <c r="B20" s="210">
        <v>179</v>
      </c>
      <c r="C20" s="210">
        <v>5</v>
      </c>
      <c r="D20" s="210">
        <v>2</v>
      </c>
      <c r="E20" s="214">
        <v>186</v>
      </c>
      <c r="F20" s="267">
        <v>-0.041237113402061855</v>
      </c>
      <c r="G20" s="213">
        <f>E20/'1.1 Imprese-Addetti-U.L. '!B20*100</f>
        <v>12.293456708526108</v>
      </c>
    </row>
    <row r="21" spans="1:7" s="155" customFormat="1" ht="12.75" customHeight="1">
      <c r="A21" s="159" t="s">
        <v>16</v>
      </c>
      <c r="B21" s="210">
        <v>8</v>
      </c>
      <c r="C21" s="210">
        <v>2</v>
      </c>
      <c r="D21" s="210" t="s">
        <v>58</v>
      </c>
      <c r="E21" s="214">
        <v>10</v>
      </c>
      <c r="F21" s="267">
        <v>0.25</v>
      </c>
      <c r="G21" s="213">
        <f>E21/'1.1 Imprese-Addetti-U.L. '!B21*100</f>
        <v>6.369426751592357</v>
      </c>
    </row>
    <row r="22" spans="1:7" s="155" customFormat="1" ht="12.75" customHeight="1">
      <c r="A22" s="159" t="s">
        <v>17</v>
      </c>
      <c r="B22" s="210">
        <v>3</v>
      </c>
      <c r="C22" s="210">
        <v>3</v>
      </c>
      <c r="D22" s="210" t="s">
        <v>58</v>
      </c>
      <c r="E22" s="214">
        <v>6</v>
      </c>
      <c r="F22" s="267">
        <v>-0.14285714285714285</v>
      </c>
      <c r="G22" s="213">
        <f>E22/'1.1 Imprese-Addetti-U.L. '!B22*100</f>
        <v>3.870967741935484</v>
      </c>
    </row>
    <row r="23" spans="1:7" s="155" customFormat="1" ht="12.75" customHeight="1">
      <c r="A23" s="159" t="s">
        <v>148</v>
      </c>
      <c r="B23" s="210">
        <v>45</v>
      </c>
      <c r="C23" s="210">
        <v>11</v>
      </c>
      <c r="D23" s="210">
        <v>1</v>
      </c>
      <c r="E23" s="214">
        <v>57</v>
      </c>
      <c r="F23" s="267">
        <v>-0.03389830508474576</v>
      </c>
      <c r="G23" s="213">
        <f>E23/'1.1 Imprese-Addetti-U.L. '!B23*100</f>
        <v>6.148867313915858</v>
      </c>
    </row>
    <row r="24" spans="1:7" s="155" customFormat="1" ht="12.75" customHeight="1">
      <c r="A24" s="159" t="s">
        <v>18</v>
      </c>
      <c r="B24" s="210">
        <v>193</v>
      </c>
      <c r="C24" s="210">
        <v>5</v>
      </c>
      <c r="D24" s="210" t="s">
        <v>58</v>
      </c>
      <c r="E24" s="214">
        <v>198</v>
      </c>
      <c r="F24" s="267">
        <v>0.01020408163265306</v>
      </c>
      <c r="G24" s="213">
        <f>E24/'1.1 Imprese-Addetti-U.L. '!B24*100</f>
        <v>11.173814898419865</v>
      </c>
    </row>
    <row r="25" spans="1:7" s="155" customFormat="1" ht="12.75" customHeight="1">
      <c r="A25" s="159" t="s">
        <v>19</v>
      </c>
      <c r="B25" s="210">
        <v>1</v>
      </c>
      <c r="C25" s="210">
        <v>0</v>
      </c>
      <c r="D25" s="210">
        <v>0</v>
      </c>
      <c r="E25" s="214">
        <v>1</v>
      </c>
      <c r="F25" s="267">
        <v>-0.5</v>
      </c>
      <c r="G25" s="213">
        <f>E25/'1.1 Imprese-Addetti-U.L. '!B25*100</f>
        <v>8.333333333333332</v>
      </c>
    </row>
    <row r="26" spans="1:7" s="155" customFormat="1" ht="12.75" customHeight="1">
      <c r="A26" s="160" t="s">
        <v>23</v>
      </c>
      <c r="B26" s="217">
        <v>2332</v>
      </c>
      <c r="C26" s="217">
        <v>218</v>
      </c>
      <c r="D26" s="217">
        <v>63</v>
      </c>
      <c r="E26" s="217">
        <v>2613</v>
      </c>
      <c r="F26" s="280">
        <v>-0.042506412605349944</v>
      </c>
      <c r="G26" s="212">
        <f>E26/'1.1 Imprese-Addetti-U.L. '!B26*100</f>
        <v>7.27348643006263</v>
      </c>
    </row>
    <row r="27" spans="1:7" s="155" customFormat="1" ht="12.75" customHeight="1">
      <c r="A27" s="160" t="s">
        <v>27</v>
      </c>
      <c r="B27" s="217">
        <v>22959</v>
      </c>
      <c r="C27" s="217">
        <v>2230</v>
      </c>
      <c r="D27" s="217">
        <v>576</v>
      </c>
      <c r="E27" s="217">
        <v>25765</v>
      </c>
      <c r="F27" s="280">
        <v>-0.04549327603452747</v>
      </c>
      <c r="G27" s="212">
        <f>E27/'1.1 Imprese-Addetti-U.L. '!B27*100</f>
        <v>7.375167454801517</v>
      </c>
    </row>
    <row r="28" spans="1:7" s="155" customFormat="1" ht="12.75" customHeight="1">
      <c r="A28" s="160" t="s">
        <v>28</v>
      </c>
      <c r="B28" s="217">
        <v>387640</v>
      </c>
      <c r="C28" s="217">
        <v>39107</v>
      </c>
      <c r="D28" s="217">
        <v>8397</v>
      </c>
      <c r="E28" s="217">
        <v>435144</v>
      </c>
      <c r="F28" s="280">
        <v>-0.031771849682815524</v>
      </c>
      <c r="G28" s="212">
        <f>E28/'1.1 Imprese-Addetti-U.L. '!B28*100</f>
        <v>8.525022456490245</v>
      </c>
    </row>
    <row r="29" spans="1:7" s="155" customFormat="1" ht="12.75">
      <c r="A29" s="161" t="s">
        <v>174</v>
      </c>
      <c r="B29" s="162"/>
      <c r="C29" s="162"/>
      <c r="D29" s="162"/>
      <c r="E29" s="162"/>
      <c r="F29" s="167"/>
      <c r="G29" s="167"/>
    </row>
    <row r="30" spans="1:7" s="155" customFormat="1" ht="7.5" customHeight="1">
      <c r="A30" s="161"/>
      <c r="B30" s="162"/>
      <c r="C30" s="162"/>
      <c r="D30" s="162"/>
      <c r="E30" s="162"/>
      <c r="F30" s="167"/>
      <c r="G30" s="167"/>
    </row>
    <row r="31" spans="1:7" s="155" customFormat="1" ht="12.75">
      <c r="A31" s="163" t="s">
        <v>154</v>
      </c>
      <c r="B31" s="19"/>
      <c r="C31" s="19"/>
      <c r="D31" s="19"/>
      <c r="E31" s="19"/>
      <c r="F31" s="19"/>
      <c r="G31" s="19"/>
    </row>
    <row r="32" spans="1:7" s="155" customFormat="1" ht="15" customHeight="1">
      <c r="A32" s="345" t="s">
        <v>233</v>
      </c>
      <c r="B32" s="345"/>
      <c r="C32" s="345"/>
      <c r="D32" s="345"/>
      <c r="E32" s="345"/>
      <c r="F32" s="345"/>
      <c r="G32" s="345"/>
    </row>
    <row r="33" spans="1:7" s="155" customFormat="1" ht="15" customHeight="1">
      <c r="A33" s="345"/>
      <c r="B33" s="345"/>
      <c r="C33" s="345"/>
      <c r="D33" s="345"/>
      <c r="E33" s="345"/>
      <c r="F33" s="345"/>
      <c r="G33" s="345"/>
    </row>
    <row r="34" spans="1:7" ht="15" customHeight="1">
      <c r="A34" s="346" t="s">
        <v>234</v>
      </c>
      <c r="B34" s="346"/>
      <c r="C34" s="346"/>
      <c r="D34" s="346"/>
      <c r="E34" s="346"/>
      <c r="F34" s="346"/>
      <c r="G34" s="346"/>
    </row>
    <row r="35" spans="1:7" ht="15" customHeight="1">
      <c r="A35" s="346"/>
      <c r="B35" s="346"/>
      <c r="C35" s="346"/>
      <c r="D35" s="346"/>
      <c r="E35" s="346"/>
      <c r="F35" s="346"/>
      <c r="G35" s="346"/>
    </row>
    <row r="36" spans="1:7" ht="15" customHeight="1">
      <c r="A36" s="346"/>
      <c r="B36" s="346"/>
      <c r="C36" s="346"/>
      <c r="D36" s="346"/>
      <c r="E36" s="346"/>
      <c r="F36" s="346"/>
      <c r="G36" s="346"/>
    </row>
    <row r="37" spans="1:7" ht="15" customHeight="1">
      <c r="A37" s="346"/>
      <c r="B37" s="346"/>
      <c r="C37" s="346"/>
      <c r="D37" s="346"/>
      <c r="E37" s="346"/>
      <c r="F37" s="346"/>
      <c r="G37" s="346"/>
    </row>
    <row r="38" spans="1:7" ht="7.5" customHeight="1">
      <c r="A38" s="258"/>
      <c r="B38" s="258"/>
      <c r="C38" s="258"/>
      <c r="D38" s="258"/>
      <c r="E38" s="258"/>
      <c r="F38" s="258"/>
      <c r="G38" s="258"/>
    </row>
    <row r="39" spans="9:11" ht="9.75" customHeight="1">
      <c r="I39" s="155"/>
      <c r="J39" s="155"/>
      <c r="K39" s="155"/>
    </row>
    <row r="40" s="155" customFormat="1" ht="12.75"/>
    <row r="41" s="155" customFormat="1" ht="12.75"/>
    <row r="42" s="155" customFormat="1" ht="12.75"/>
    <row r="43" spans="1:7" s="155" customFormat="1" ht="12.75">
      <c r="A43" s="164"/>
      <c r="B43" s="164"/>
      <c r="C43" s="164"/>
      <c r="D43" s="164"/>
      <c r="E43" s="164"/>
      <c r="F43" s="164"/>
      <c r="G43" s="164"/>
    </row>
    <row r="44" spans="1:7" s="155" customFormat="1" ht="12.75">
      <c r="A44" s="164"/>
      <c r="B44" s="164"/>
      <c r="C44" s="164"/>
      <c r="D44" s="164"/>
      <c r="E44" s="164"/>
      <c r="F44" s="164"/>
      <c r="G44" s="164"/>
    </row>
    <row r="45" spans="2:11" s="155" customFormat="1" ht="12.75">
      <c r="B45" s="165"/>
      <c r="C45" s="165"/>
      <c r="D45" s="165"/>
      <c r="E45" s="165"/>
      <c r="F45" s="165"/>
      <c r="I45" s="19"/>
      <c r="J45" s="19"/>
      <c r="K45" s="19"/>
    </row>
    <row r="46" spans="1:4" ht="12.75">
      <c r="A46" s="166"/>
      <c r="B46" s="166"/>
      <c r="C46" s="166"/>
      <c r="D46" s="166"/>
    </row>
    <row r="47" ht="12.75">
      <c r="D47" s="268"/>
    </row>
    <row r="48" ht="12.75">
      <c r="D48" s="268"/>
    </row>
  </sheetData>
  <sheetProtection/>
  <mergeCells count="4">
    <mergeCell ref="A5:A6"/>
    <mergeCell ref="B5:G5"/>
    <mergeCell ref="A32:G33"/>
    <mergeCell ref="A34:G37"/>
  </mergeCells>
  <hyperlinks>
    <hyperlink ref="H1" location="Copertina!A1" display="INDICE"/>
    <hyperlink ref="H2" location="'1. La Struttura delle Imprese'!A1" display="INDICE"/>
  </hyperlinks>
  <printOptions horizontalCentered="1" verticalCentered="1"/>
  <pageMargins left="0.7874015748031497" right="0.7874015748031497" top="0.5905511811023623" bottom="0.5905511811023623" header="0" footer="0"/>
  <pageSetup horizontalDpi="600" verticalDpi="600" orientation="landscape" paperSize="9" scale="86" r:id="rId2"/>
  <drawing r:id="rId1"/>
</worksheet>
</file>

<file path=xl/worksheets/sheet12.xml><?xml version="1.0" encoding="utf-8"?>
<worksheet xmlns="http://schemas.openxmlformats.org/spreadsheetml/2006/main" xmlns:r="http://schemas.openxmlformats.org/officeDocument/2006/relationships">
  <dimension ref="A1:M67"/>
  <sheetViews>
    <sheetView showGridLines="0" view="pageBreakPreview" zoomScaleSheetLayoutView="100" zoomScalePageLayoutView="0" workbookViewId="0" topLeftCell="A1">
      <selection activeCell="A18" sqref="A18"/>
    </sheetView>
  </sheetViews>
  <sheetFormatPr defaultColWidth="9.140625" defaultRowHeight="12.75"/>
  <cols>
    <col min="1" max="1" width="33.7109375" style="63" customWidth="1"/>
    <col min="2" max="2" width="10.00390625" style="63" customWidth="1"/>
    <col min="3" max="3" width="7.140625" style="63" customWidth="1"/>
    <col min="4" max="4" width="11.7109375" style="63" bestFit="1" customWidth="1"/>
    <col min="5" max="5" width="11.421875" style="62" customWidth="1"/>
    <col min="6" max="6" width="13.8515625" style="63" bestFit="1" customWidth="1"/>
    <col min="7" max="7" width="14.28125" style="63" customWidth="1"/>
    <col min="8" max="8" width="11.00390625" style="63" bestFit="1" customWidth="1"/>
    <col min="9" max="16384" width="9.140625" style="63" customWidth="1"/>
  </cols>
  <sheetData>
    <row r="1" spans="1:8" ht="12.75">
      <c r="A1" s="62" t="s">
        <v>34</v>
      </c>
      <c r="F1" s="64"/>
      <c r="H1" s="33" t="s">
        <v>55</v>
      </c>
    </row>
    <row r="2" spans="1:8" ht="12.75">
      <c r="A2" s="65" t="s">
        <v>251</v>
      </c>
      <c r="B2" s="66"/>
      <c r="C2" s="66"/>
      <c r="D2" s="66"/>
      <c r="E2" s="66"/>
      <c r="F2" s="64"/>
      <c r="H2" s="33" t="s">
        <v>56</v>
      </c>
    </row>
    <row r="3" spans="1:8" ht="12.75">
      <c r="A3" s="1" t="s">
        <v>311</v>
      </c>
      <c r="B3" s="66"/>
      <c r="C3" s="66"/>
      <c r="D3" s="66"/>
      <c r="E3" s="66"/>
      <c r="H3" s="80"/>
    </row>
    <row r="4" spans="1:8" ht="12.75">
      <c r="A4" s="65" t="s">
        <v>105</v>
      </c>
      <c r="H4" s="80"/>
    </row>
    <row r="5" spans="1:8" ht="12.75" customHeight="1">
      <c r="A5" s="335" t="s">
        <v>241</v>
      </c>
      <c r="B5" s="337" t="s">
        <v>60</v>
      </c>
      <c r="C5" s="337" t="s">
        <v>5</v>
      </c>
      <c r="D5" s="337" t="s">
        <v>5</v>
      </c>
      <c r="E5" s="337" t="s">
        <v>5</v>
      </c>
      <c r="F5" s="337"/>
      <c r="G5" s="339"/>
      <c r="H5" s="2"/>
    </row>
    <row r="6" spans="1:7" ht="25.5">
      <c r="A6" s="336"/>
      <c r="B6" s="118" t="s">
        <v>49</v>
      </c>
      <c r="C6" s="118" t="s">
        <v>50</v>
      </c>
      <c r="D6" s="118" t="s">
        <v>51</v>
      </c>
      <c r="E6" s="118" t="s">
        <v>52</v>
      </c>
      <c r="F6" s="211" t="s">
        <v>312</v>
      </c>
      <c r="G6" s="119" t="s">
        <v>59</v>
      </c>
    </row>
    <row r="7" spans="1:7" ht="12" customHeight="1">
      <c r="A7" s="120" t="s">
        <v>107</v>
      </c>
      <c r="B7" s="250">
        <v>128</v>
      </c>
      <c r="C7" s="250">
        <v>11</v>
      </c>
      <c r="D7" s="250">
        <v>6</v>
      </c>
      <c r="E7" s="250">
        <v>145</v>
      </c>
      <c r="F7" s="269">
        <v>-0.07643312101910828</v>
      </c>
      <c r="G7" s="252">
        <f>(E7/'1.2 Imprese Area Territoriale'!B7)*100</f>
        <v>9.229789942711648</v>
      </c>
    </row>
    <row r="8" spans="1:7" ht="12" customHeight="1">
      <c r="A8" s="120" t="s">
        <v>108</v>
      </c>
      <c r="B8" s="250">
        <v>232</v>
      </c>
      <c r="C8" s="250">
        <v>19</v>
      </c>
      <c r="D8" s="250">
        <v>4</v>
      </c>
      <c r="E8" s="250">
        <v>255</v>
      </c>
      <c r="F8" s="269">
        <v>-0.05555555555555555</v>
      </c>
      <c r="G8" s="252">
        <f>(E8/'1.2 Imprese Area Territoriale'!B8)*100</f>
        <v>6.475368207211783</v>
      </c>
    </row>
    <row r="9" spans="1:7" ht="12" customHeight="1">
      <c r="A9" s="120" t="s">
        <v>96</v>
      </c>
      <c r="B9" s="250">
        <v>527</v>
      </c>
      <c r="C9" s="250">
        <v>54</v>
      </c>
      <c r="D9" s="250">
        <v>15</v>
      </c>
      <c r="E9" s="250">
        <v>596</v>
      </c>
      <c r="F9" s="269">
        <v>-0.022950819672131147</v>
      </c>
      <c r="G9" s="252">
        <f>(E9/'1.2 Imprese Area Territoriale'!B9)*100</f>
        <v>7.343518974864466</v>
      </c>
    </row>
    <row r="10" spans="1:7" ht="12" customHeight="1">
      <c r="A10" s="120" t="s">
        <v>109</v>
      </c>
      <c r="B10" s="250">
        <v>22</v>
      </c>
      <c r="C10" s="250">
        <v>3</v>
      </c>
      <c r="D10" s="250">
        <v>1</v>
      </c>
      <c r="E10" s="250">
        <v>26</v>
      </c>
      <c r="F10" s="269">
        <v>0.04</v>
      </c>
      <c r="G10" s="252">
        <f>(E10/'1.2 Imprese Area Territoriale'!B10)*100</f>
        <v>6.532663316582915</v>
      </c>
    </row>
    <row r="11" spans="1:7" ht="12" customHeight="1">
      <c r="A11" s="120" t="s">
        <v>110</v>
      </c>
      <c r="B11" s="250">
        <v>19</v>
      </c>
      <c r="C11" s="250" t="s">
        <v>58</v>
      </c>
      <c r="D11" s="250" t="s">
        <v>58</v>
      </c>
      <c r="E11" s="250">
        <v>19</v>
      </c>
      <c r="F11" s="269">
        <v>-0.09523809523809523</v>
      </c>
      <c r="G11" s="252">
        <f>(E11/'1.2 Imprese Area Territoriale'!B11)*100</f>
        <v>7.307692307692308</v>
      </c>
    </row>
    <row r="12" spans="1:7" ht="12" customHeight="1">
      <c r="A12" s="120" t="s">
        <v>111</v>
      </c>
      <c r="B12" s="250">
        <v>62</v>
      </c>
      <c r="C12" s="250">
        <v>6</v>
      </c>
      <c r="D12" s="250">
        <v>2</v>
      </c>
      <c r="E12" s="250">
        <v>70</v>
      </c>
      <c r="F12" s="269">
        <v>-0.17647058823529413</v>
      </c>
      <c r="G12" s="252">
        <f>(E12/'1.2 Imprese Area Territoriale'!B12)*100</f>
        <v>8.254716981132075</v>
      </c>
    </row>
    <row r="13" spans="1:12" ht="12" customHeight="1">
      <c r="A13" s="120" t="s">
        <v>112</v>
      </c>
      <c r="B13" s="250">
        <v>7</v>
      </c>
      <c r="C13" s="250">
        <v>1</v>
      </c>
      <c r="D13" s="250" t="s">
        <v>58</v>
      </c>
      <c r="E13" s="250">
        <v>8</v>
      </c>
      <c r="F13" s="269">
        <v>0</v>
      </c>
      <c r="G13" s="252">
        <f>(E13/'1.2 Imprese Area Territoriale'!B13)*100</f>
        <v>6.504065040650407</v>
      </c>
      <c r="L13" s="273"/>
    </row>
    <row r="14" spans="1:13" ht="12" customHeight="1">
      <c r="A14" s="121" t="s">
        <v>21</v>
      </c>
      <c r="B14" s="247">
        <v>997</v>
      </c>
      <c r="C14" s="247">
        <v>94</v>
      </c>
      <c r="D14" s="247">
        <v>28</v>
      </c>
      <c r="E14" s="247">
        <v>1119</v>
      </c>
      <c r="F14" s="281">
        <v>-0.04846938775510204</v>
      </c>
      <c r="G14" s="253">
        <f>(E14/'1.2 Imprese Area Territoriale'!B14)*100</f>
        <v>7.335780778812115</v>
      </c>
      <c r="H14" s="97"/>
      <c r="I14" s="97"/>
      <c r="J14" s="97"/>
      <c r="K14" s="97"/>
      <c r="L14" s="97"/>
      <c r="M14" s="97"/>
    </row>
    <row r="15" spans="1:7" ht="12" customHeight="1">
      <c r="A15" s="120" t="s">
        <v>115</v>
      </c>
      <c r="B15" s="250">
        <v>207</v>
      </c>
      <c r="C15" s="250">
        <v>19</v>
      </c>
      <c r="D15" s="250">
        <v>5</v>
      </c>
      <c r="E15" s="250">
        <v>231</v>
      </c>
      <c r="F15" s="269">
        <v>-0.09055118110236221</v>
      </c>
      <c r="G15" s="252">
        <f>(E15/'1.2 Imprese Area Territoriale'!B15)*100</f>
        <v>7.257304429783224</v>
      </c>
    </row>
    <row r="16" spans="1:7" ht="12" customHeight="1">
      <c r="A16" s="120" t="s">
        <v>132</v>
      </c>
      <c r="B16" s="250">
        <v>35</v>
      </c>
      <c r="C16" s="250">
        <v>5</v>
      </c>
      <c r="D16" s="250">
        <v>2</v>
      </c>
      <c r="E16" s="250">
        <v>42</v>
      </c>
      <c r="F16" s="269">
        <v>0.05</v>
      </c>
      <c r="G16" s="252">
        <f>(E16/'1.2 Imprese Area Territoriale'!B16)*100</f>
        <v>4.393305439330543</v>
      </c>
    </row>
    <row r="17" spans="1:7" ht="12" customHeight="1">
      <c r="A17" s="120" t="s">
        <v>116</v>
      </c>
      <c r="B17" s="250">
        <v>115</v>
      </c>
      <c r="C17" s="250">
        <v>13</v>
      </c>
      <c r="D17" s="250">
        <v>4</v>
      </c>
      <c r="E17" s="250">
        <v>132</v>
      </c>
      <c r="F17" s="269">
        <v>-0.07692307692307693</v>
      </c>
      <c r="G17" s="252">
        <f>(E17/'1.2 Imprese Area Territoriale'!B17)*100</f>
        <v>7.665505226480835</v>
      </c>
    </row>
    <row r="18" spans="1:7" ht="12" customHeight="1">
      <c r="A18" s="120" t="s">
        <v>117</v>
      </c>
      <c r="B18" s="250">
        <v>155</v>
      </c>
      <c r="C18" s="250">
        <v>21</v>
      </c>
      <c r="D18" s="250">
        <v>5</v>
      </c>
      <c r="E18" s="250">
        <v>181</v>
      </c>
      <c r="F18" s="269">
        <v>0.016853932584269662</v>
      </c>
      <c r="G18" s="252">
        <f>(E18/'1.2 Imprese Area Territoriale'!B18)*100</f>
        <v>6.926903941829315</v>
      </c>
    </row>
    <row r="19" spans="1:7" ht="12" customHeight="1">
      <c r="A19" s="120" t="s">
        <v>118</v>
      </c>
      <c r="B19" s="250">
        <v>53</v>
      </c>
      <c r="C19" s="250">
        <v>1</v>
      </c>
      <c r="D19" s="250">
        <v>1</v>
      </c>
      <c r="E19" s="250">
        <v>55</v>
      </c>
      <c r="F19" s="269">
        <v>0</v>
      </c>
      <c r="G19" s="252">
        <f>(E19/'1.2 Imprese Area Territoriale'!B19)*100</f>
        <v>4.867256637168142</v>
      </c>
    </row>
    <row r="20" spans="1:7" ht="12" customHeight="1">
      <c r="A20" s="120" t="s">
        <v>119</v>
      </c>
      <c r="B20" s="250">
        <v>19</v>
      </c>
      <c r="C20" s="250">
        <v>1</v>
      </c>
      <c r="D20" s="250" t="s">
        <v>58</v>
      </c>
      <c r="E20" s="250">
        <v>20</v>
      </c>
      <c r="F20" s="269">
        <v>-0.2</v>
      </c>
      <c r="G20" s="252">
        <f>(E20/'1.2 Imprese Area Territoriale'!B20)*100</f>
        <v>9.00900900900901</v>
      </c>
    </row>
    <row r="21" spans="1:7" ht="12" customHeight="1">
      <c r="A21" s="120" t="s">
        <v>120</v>
      </c>
      <c r="B21" s="250">
        <v>392</v>
      </c>
      <c r="C21" s="250">
        <v>36</v>
      </c>
      <c r="D21" s="250">
        <v>8</v>
      </c>
      <c r="E21" s="250">
        <v>436</v>
      </c>
      <c r="F21" s="269">
        <v>-0.045951859956236324</v>
      </c>
      <c r="G21" s="252">
        <f>(E21/'1.2 Imprese Area Territoriale'!B21)*100</f>
        <v>6.735671249806891</v>
      </c>
    </row>
    <row r="22" spans="1:13" ht="12" customHeight="1">
      <c r="A22" s="121" t="s">
        <v>22</v>
      </c>
      <c r="B22" s="247">
        <v>976</v>
      </c>
      <c r="C22" s="247">
        <v>96</v>
      </c>
      <c r="D22" s="247">
        <v>25</v>
      </c>
      <c r="E22" s="247">
        <v>1097</v>
      </c>
      <c r="F22" s="281">
        <v>-0.04774305555555555</v>
      </c>
      <c r="G22" s="253">
        <f>(E22/'1.2 Imprese Area Territoriale'!B22)*100</f>
        <v>6.730474262224677</v>
      </c>
      <c r="H22" s="97"/>
      <c r="I22" s="97"/>
      <c r="J22" s="97"/>
      <c r="K22" s="97"/>
      <c r="L22" s="97"/>
      <c r="M22" s="97"/>
    </row>
    <row r="23" spans="1:7" ht="12" customHeight="1">
      <c r="A23" s="120" t="s">
        <v>130</v>
      </c>
      <c r="B23" s="250">
        <v>38</v>
      </c>
      <c r="C23" s="250">
        <v>1</v>
      </c>
      <c r="D23" s="250" t="s">
        <v>58</v>
      </c>
      <c r="E23" s="250">
        <v>39</v>
      </c>
      <c r="F23" s="269">
        <v>0</v>
      </c>
      <c r="G23" s="252">
        <f>(E23/'1.2 Imprese Area Territoriale'!B23)*100</f>
        <v>7.7227722772277225</v>
      </c>
    </row>
    <row r="24" spans="1:7" ht="12" customHeight="1">
      <c r="A24" s="120" t="s">
        <v>113</v>
      </c>
      <c r="B24" s="250">
        <v>73</v>
      </c>
      <c r="C24" s="250">
        <v>7</v>
      </c>
      <c r="D24" s="250">
        <v>7</v>
      </c>
      <c r="E24" s="250">
        <v>87</v>
      </c>
      <c r="F24" s="269">
        <v>0.12987012987012986</v>
      </c>
      <c r="G24" s="252">
        <f>(E24/'1.2 Imprese Area Territoriale'!B24)*100</f>
        <v>11.725067385444744</v>
      </c>
    </row>
    <row r="25" spans="1:7" ht="12" customHeight="1">
      <c r="A25" s="120" t="s">
        <v>131</v>
      </c>
      <c r="B25" s="250">
        <v>49</v>
      </c>
      <c r="C25" s="250">
        <v>1</v>
      </c>
      <c r="D25" s="250" t="s">
        <v>58</v>
      </c>
      <c r="E25" s="250">
        <v>50</v>
      </c>
      <c r="F25" s="269">
        <v>-0.0196078431372549</v>
      </c>
      <c r="G25" s="252">
        <f>(E25/'1.2 Imprese Area Territoriale'!B25)*100</f>
        <v>7.8125</v>
      </c>
    </row>
    <row r="26" spans="1:7" ht="12" customHeight="1">
      <c r="A26" s="120" t="s">
        <v>121</v>
      </c>
      <c r="B26" s="250">
        <v>12</v>
      </c>
      <c r="C26" s="250">
        <v>2</v>
      </c>
      <c r="D26" s="250" t="s">
        <v>58</v>
      </c>
      <c r="E26" s="250">
        <v>14</v>
      </c>
      <c r="F26" s="269">
        <v>0.16666666666666666</v>
      </c>
      <c r="G26" s="252">
        <f>(F26/'1.2 Imprese Area Territoriale'!B26)*100</f>
        <v>0.1529051987767584</v>
      </c>
    </row>
    <row r="27" spans="1:7" ht="12" customHeight="1">
      <c r="A27" s="120" t="s">
        <v>122</v>
      </c>
      <c r="B27" s="250">
        <v>4</v>
      </c>
      <c r="C27" s="250" t="s">
        <v>58</v>
      </c>
      <c r="D27" s="250" t="s">
        <v>58</v>
      </c>
      <c r="E27" s="250">
        <v>4</v>
      </c>
      <c r="F27" s="269">
        <v>0.3333333333333333</v>
      </c>
      <c r="G27" s="252">
        <f>(E27/'1.2 Imprese Area Territoriale'!B27)*100</f>
        <v>9.090909090909092</v>
      </c>
    </row>
    <row r="28" spans="1:7" ht="12" customHeight="1">
      <c r="A28" s="120" t="s">
        <v>133</v>
      </c>
      <c r="B28" s="250">
        <v>39</v>
      </c>
      <c r="C28" s="250">
        <v>3</v>
      </c>
      <c r="D28" s="250">
        <v>2</v>
      </c>
      <c r="E28" s="250">
        <v>44</v>
      </c>
      <c r="F28" s="269">
        <v>-0.022222222222222223</v>
      </c>
      <c r="G28" s="252">
        <f>(E28/'1.2 Imprese Area Territoriale'!B28)*100</f>
        <v>7.394957983193278</v>
      </c>
    </row>
    <row r="29" spans="1:7" ht="12" customHeight="1">
      <c r="A29" s="120" t="s">
        <v>134</v>
      </c>
      <c r="B29" s="250">
        <v>6</v>
      </c>
      <c r="C29" s="250">
        <v>1</v>
      </c>
      <c r="D29" s="250" t="s">
        <v>58</v>
      </c>
      <c r="E29" s="250">
        <v>7</v>
      </c>
      <c r="F29" s="269">
        <v>0</v>
      </c>
      <c r="G29" s="252">
        <f>(E29/'1.2 Imprese Area Territoriale'!B29)*100</f>
        <v>6.9306930693069315</v>
      </c>
    </row>
    <row r="30" spans="1:7" ht="12" customHeight="1">
      <c r="A30" s="120" t="s">
        <v>114</v>
      </c>
      <c r="B30" s="250">
        <v>33</v>
      </c>
      <c r="C30" s="250">
        <v>1</v>
      </c>
      <c r="D30" s="250" t="s">
        <v>58</v>
      </c>
      <c r="E30" s="250">
        <v>34</v>
      </c>
      <c r="F30" s="269">
        <v>-0.02857142857142857</v>
      </c>
      <c r="G30" s="252">
        <f>(E30/'1.2 Imprese Area Territoriale'!B30)*100</f>
        <v>9.289617486338798</v>
      </c>
    </row>
    <row r="31" spans="1:7" ht="12" customHeight="1">
      <c r="A31" s="120" t="s">
        <v>229</v>
      </c>
      <c r="B31" s="250">
        <v>3</v>
      </c>
      <c r="C31" s="250" t="s">
        <v>58</v>
      </c>
      <c r="D31" s="250" t="s">
        <v>58</v>
      </c>
      <c r="E31" s="250">
        <v>3</v>
      </c>
      <c r="F31" s="269">
        <v>0</v>
      </c>
      <c r="G31" s="252">
        <f>(E31/'1.2 Imprese Area Territoriale'!B31)*100</f>
        <v>5.172413793103448</v>
      </c>
    </row>
    <row r="32" spans="1:7" ht="12" customHeight="1">
      <c r="A32" s="120" t="s">
        <v>123</v>
      </c>
      <c r="B32" s="250">
        <v>1</v>
      </c>
      <c r="C32" s="250" t="s">
        <v>58</v>
      </c>
      <c r="D32" s="250" t="s">
        <v>58</v>
      </c>
      <c r="E32" s="250">
        <v>1</v>
      </c>
      <c r="F32" s="269">
        <v>0</v>
      </c>
      <c r="G32" s="252">
        <f>(E32/'1.2 Imprese Area Territoriale'!B32)*100</f>
        <v>2.7777777777777777</v>
      </c>
    </row>
    <row r="33" spans="1:7" ht="12" customHeight="1">
      <c r="A33" s="120" t="s">
        <v>124</v>
      </c>
      <c r="B33" s="250">
        <v>20</v>
      </c>
      <c r="C33" s="250">
        <v>2</v>
      </c>
      <c r="D33" s="250">
        <v>1</v>
      </c>
      <c r="E33" s="250">
        <v>23</v>
      </c>
      <c r="F33" s="269">
        <v>-0.11538461538461539</v>
      </c>
      <c r="G33" s="252">
        <f>(E33/'1.2 Imprese Area Territoriale'!B33)*100</f>
        <v>8.984375</v>
      </c>
    </row>
    <row r="34" spans="1:7" ht="12" customHeight="1">
      <c r="A34" s="120" t="s">
        <v>125</v>
      </c>
      <c r="B34" s="250">
        <v>11</v>
      </c>
      <c r="C34" s="250">
        <v>1</v>
      </c>
      <c r="D34" s="250" t="s">
        <v>58</v>
      </c>
      <c r="E34" s="250">
        <v>12</v>
      </c>
      <c r="F34" s="269">
        <v>-0.25</v>
      </c>
      <c r="G34" s="252">
        <f>(E34/'1.2 Imprese Area Territoriale'!B34)*100</f>
        <v>8.450704225352112</v>
      </c>
    </row>
    <row r="35" spans="1:7" ht="12" customHeight="1">
      <c r="A35" s="120" t="s">
        <v>126</v>
      </c>
      <c r="B35" s="250">
        <v>5</v>
      </c>
      <c r="C35" s="250">
        <v>1</v>
      </c>
      <c r="D35" s="250" t="s">
        <v>58</v>
      </c>
      <c r="E35" s="250">
        <v>6</v>
      </c>
      <c r="F35" s="269">
        <v>0.2</v>
      </c>
      <c r="G35" s="252">
        <f>(E35/'1.2 Imprese Area Territoriale'!B35)*100</f>
        <v>8.695652173913043</v>
      </c>
    </row>
    <row r="36" spans="1:7" ht="12" customHeight="1">
      <c r="A36" s="120" t="s">
        <v>135</v>
      </c>
      <c r="B36" s="250">
        <v>17</v>
      </c>
      <c r="C36" s="250">
        <v>2</v>
      </c>
      <c r="D36" s="250" t="s">
        <v>58</v>
      </c>
      <c r="E36" s="250">
        <v>19</v>
      </c>
      <c r="F36" s="269">
        <v>-0.20833333333333334</v>
      </c>
      <c r="G36" s="252">
        <f>(E36/'1.2 Imprese Area Territoriale'!B36)*100</f>
        <v>9.5</v>
      </c>
    </row>
    <row r="37" spans="1:7" ht="12" customHeight="1">
      <c r="A37" s="120" t="s">
        <v>127</v>
      </c>
      <c r="B37" s="250">
        <v>18</v>
      </c>
      <c r="C37" s="250">
        <v>2</v>
      </c>
      <c r="D37" s="250" t="s">
        <v>58</v>
      </c>
      <c r="E37" s="250">
        <v>20</v>
      </c>
      <c r="F37" s="269">
        <v>-0.13043478260869565</v>
      </c>
      <c r="G37" s="252">
        <f>(E37/'1.2 Imprese Area Territoriale'!B37)*100</f>
        <v>11.627906976744185</v>
      </c>
    </row>
    <row r="38" spans="1:7" ht="12" customHeight="1">
      <c r="A38" s="120" t="s">
        <v>136</v>
      </c>
      <c r="B38" s="250">
        <v>4</v>
      </c>
      <c r="C38" s="250">
        <v>2</v>
      </c>
      <c r="D38" s="250" t="s">
        <v>58</v>
      </c>
      <c r="E38" s="250">
        <v>6</v>
      </c>
      <c r="F38" s="269">
        <v>-0.14285714285714285</v>
      </c>
      <c r="G38" s="252">
        <f>(E38/'1.2 Imprese Area Territoriale'!B38)*100</f>
        <v>6.666666666666667</v>
      </c>
    </row>
    <row r="39" spans="1:7" ht="12" customHeight="1">
      <c r="A39" s="120" t="s">
        <v>243</v>
      </c>
      <c r="B39" s="250">
        <v>11</v>
      </c>
      <c r="C39" s="250">
        <v>0</v>
      </c>
      <c r="D39" s="250">
        <v>0</v>
      </c>
      <c r="E39" s="250">
        <v>11</v>
      </c>
      <c r="F39" s="269">
        <v>0.1</v>
      </c>
      <c r="G39" s="252">
        <f>(E39/'1.2 Imprese Area Territoriale'!B39)*100</f>
        <v>10.679611650485436</v>
      </c>
    </row>
    <row r="40" spans="1:7" ht="12" customHeight="1">
      <c r="A40" s="120" t="s">
        <v>128</v>
      </c>
      <c r="B40" s="250">
        <v>3</v>
      </c>
      <c r="C40" s="250" t="s">
        <v>58</v>
      </c>
      <c r="D40" s="250" t="s">
        <v>58</v>
      </c>
      <c r="E40" s="250">
        <v>3</v>
      </c>
      <c r="F40" s="269">
        <v>0</v>
      </c>
      <c r="G40" s="252">
        <f>(E40/'1.2 Imprese Area Territoriale'!B40)*100</f>
        <v>6.122448979591836</v>
      </c>
    </row>
    <row r="41" spans="1:7" ht="12" customHeight="1">
      <c r="A41" s="120" t="s">
        <v>129</v>
      </c>
      <c r="B41" s="250">
        <v>12</v>
      </c>
      <c r="C41" s="250">
        <v>2</v>
      </c>
      <c r="D41" s="250" t="s">
        <v>58</v>
      </c>
      <c r="E41" s="250">
        <v>14</v>
      </c>
      <c r="F41" s="269">
        <v>0</v>
      </c>
      <c r="G41" s="252">
        <f>(E41/'1.2 Imprese Area Territoriale'!B41)*100</f>
        <v>14.736842105263156</v>
      </c>
    </row>
    <row r="42" spans="1:13" ht="12" customHeight="1">
      <c r="A42" s="121" t="s">
        <v>230</v>
      </c>
      <c r="B42" s="251">
        <v>359</v>
      </c>
      <c r="C42" s="251">
        <v>28</v>
      </c>
      <c r="D42" s="251">
        <v>10</v>
      </c>
      <c r="E42" s="251">
        <v>397</v>
      </c>
      <c r="F42" s="281">
        <v>-0.00997506234413965</v>
      </c>
      <c r="G42" s="253">
        <f>(E42/'1.2 Imprese Area Territoriale'!B42)*100</f>
        <v>9.080512351326623</v>
      </c>
      <c r="H42" s="97"/>
      <c r="I42" s="97"/>
      <c r="J42" s="97"/>
      <c r="K42" s="97"/>
      <c r="L42" s="97"/>
      <c r="M42" s="97"/>
    </row>
    <row r="43" spans="1:13" ht="12" customHeight="1">
      <c r="A43" s="121" t="s">
        <v>23</v>
      </c>
      <c r="B43" s="217">
        <v>2332</v>
      </c>
      <c r="C43" s="217">
        <v>218</v>
      </c>
      <c r="D43" s="217">
        <v>63</v>
      </c>
      <c r="E43" s="217">
        <v>2613</v>
      </c>
      <c r="F43" s="281">
        <v>-0.042506412605349944</v>
      </c>
      <c r="G43" s="253">
        <f>(E43/'1.2 Imprese Area Territoriale'!B43)*100</f>
        <v>7.27348643006263</v>
      </c>
      <c r="H43" s="97"/>
      <c r="I43" s="97"/>
      <c r="J43" s="97"/>
      <c r="K43" s="97"/>
      <c r="L43" s="97"/>
      <c r="M43" s="97"/>
    </row>
    <row r="44" spans="1:7" s="78" customFormat="1" ht="12.75">
      <c r="A44" s="67" t="s">
        <v>174</v>
      </c>
      <c r="B44" s="71"/>
      <c r="C44" s="71"/>
      <c r="D44" s="71"/>
      <c r="E44" s="71"/>
      <c r="F44" s="77"/>
      <c r="G44" s="77"/>
    </row>
    <row r="45" spans="1:7" s="78" customFormat="1" ht="12.75">
      <c r="A45" s="67"/>
      <c r="B45" s="100"/>
      <c r="C45" s="100"/>
      <c r="D45" s="100"/>
      <c r="E45" s="100"/>
      <c r="F45" s="101"/>
      <c r="G45" s="101"/>
    </row>
    <row r="46" spans="1:5" ht="12.75">
      <c r="A46" s="79" t="s">
        <v>154</v>
      </c>
      <c r="E46" s="63"/>
    </row>
    <row r="47" spans="1:7" ht="12.75" customHeight="1">
      <c r="A47" s="348" t="s">
        <v>180</v>
      </c>
      <c r="B47" s="348"/>
      <c r="C47" s="348"/>
      <c r="D47" s="348"/>
      <c r="E47" s="348"/>
      <c r="F47" s="348"/>
      <c r="G47" s="348"/>
    </row>
    <row r="48" spans="1:7" ht="12.75">
      <c r="A48" s="348"/>
      <c r="B48" s="348"/>
      <c r="C48" s="348"/>
      <c r="D48" s="348"/>
      <c r="E48" s="348"/>
      <c r="F48" s="348"/>
      <c r="G48" s="348"/>
    </row>
    <row r="49" spans="1:7" ht="12.75">
      <c r="A49" s="347" t="s">
        <v>181</v>
      </c>
      <c r="B49" s="347"/>
      <c r="C49" s="347"/>
      <c r="D49" s="347"/>
      <c r="E49" s="347"/>
      <c r="F49" s="347"/>
      <c r="G49" s="347"/>
    </row>
    <row r="50" spans="1:7" ht="12.75">
      <c r="A50" s="347"/>
      <c r="B50" s="347"/>
      <c r="C50" s="347"/>
      <c r="D50" s="347"/>
      <c r="E50" s="347"/>
      <c r="F50" s="347"/>
      <c r="G50" s="347"/>
    </row>
    <row r="51" spans="1:7" ht="12.75">
      <c r="A51" s="347"/>
      <c r="B51" s="347"/>
      <c r="C51" s="347"/>
      <c r="D51" s="347"/>
      <c r="E51" s="347"/>
      <c r="F51" s="347"/>
      <c r="G51" s="347"/>
    </row>
    <row r="52" spans="1:7" ht="12.75">
      <c r="A52" s="347"/>
      <c r="B52" s="347"/>
      <c r="C52" s="347"/>
      <c r="D52" s="347"/>
      <c r="E52" s="347"/>
      <c r="F52" s="347"/>
      <c r="G52" s="347"/>
    </row>
    <row r="53" spans="1:7" ht="12.75">
      <c r="A53" s="347"/>
      <c r="B53" s="347"/>
      <c r="C53" s="347"/>
      <c r="D53" s="347"/>
      <c r="E53" s="347"/>
      <c r="F53" s="347"/>
      <c r="G53" s="347"/>
    </row>
    <row r="54" spans="1:7" ht="12.75">
      <c r="A54" s="347"/>
      <c r="B54" s="347"/>
      <c r="C54" s="347"/>
      <c r="D54" s="347"/>
      <c r="E54" s="347"/>
      <c r="F54" s="347"/>
      <c r="G54" s="347"/>
    </row>
    <row r="55" ht="3.75" customHeight="1"/>
    <row r="56" ht="12.75"/>
    <row r="57" ht="12.75"/>
    <row r="58" ht="12.75"/>
    <row r="59" ht="12.75"/>
    <row r="60" ht="12.75"/>
    <row r="61" ht="12.75"/>
    <row r="62" spans="1:7" ht="12.75">
      <c r="A62" s="190" t="s">
        <v>322</v>
      </c>
      <c r="B62" s="8"/>
      <c r="C62" s="8"/>
      <c r="D62" s="8"/>
      <c r="E62" s="8"/>
      <c r="F62" s="8"/>
      <c r="G62" s="8"/>
    </row>
    <row r="63" spans="1:7" ht="12.75" customHeight="1">
      <c r="A63" s="2" t="s">
        <v>319</v>
      </c>
      <c r="B63" s="407"/>
      <c r="C63" s="407"/>
      <c r="D63" s="407"/>
      <c r="E63" s="407"/>
      <c r="F63" s="407"/>
      <c r="G63" s="407"/>
    </row>
    <row r="64" spans="1:7" ht="12.75">
      <c r="A64" s="2" t="s">
        <v>320</v>
      </c>
      <c r="B64" s="407"/>
      <c r="C64" s="407"/>
      <c r="D64" s="407"/>
      <c r="E64" s="407"/>
      <c r="F64" s="407"/>
      <c r="G64" s="407"/>
    </row>
    <row r="65" spans="1:7" ht="12.75">
      <c r="A65" s="2" t="s">
        <v>321</v>
      </c>
      <c r="B65" s="407"/>
      <c r="C65" s="407"/>
      <c r="D65" s="407"/>
      <c r="E65" s="407"/>
      <c r="F65" s="407"/>
      <c r="G65" s="407"/>
    </row>
    <row r="66" spans="1:7" ht="12.75">
      <c r="A66" s="407"/>
      <c r="B66" s="407"/>
      <c r="C66" s="407"/>
      <c r="D66" s="407"/>
      <c r="E66" s="407"/>
      <c r="F66" s="407"/>
      <c r="G66" s="407"/>
    </row>
    <row r="67" spans="1:7" ht="12.75">
      <c r="A67" s="407"/>
      <c r="B67" s="407"/>
      <c r="C67" s="407"/>
      <c r="D67" s="407"/>
      <c r="E67" s="407"/>
      <c r="F67" s="407"/>
      <c r="G67" s="407"/>
    </row>
  </sheetData>
  <sheetProtection/>
  <mergeCells count="4">
    <mergeCell ref="A49:G54"/>
    <mergeCell ref="B5:G5"/>
    <mergeCell ref="A5:A6"/>
    <mergeCell ref="A47:G48"/>
  </mergeCells>
  <hyperlinks>
    <hyperlink ref="H1" location="Copertina!A1" display="INDICE"/>
    <hyperlink ref="H2" location="'1. La Struttura delle Imprese'!A1" display="INDICE"/>
  </hyperlinks>
  <printOptions horizontalCentered="1" verticalCentered="1"/>
  <pageMargins left="0.7874015748031497" right="0.7874015748031497" top="0.5905511811023623" bottom="0.5905511811023623" header="0" footer="0"/>
  <pageSetup horizontalDpi="600" verticalDpi="600" orientation="portrait" paperSize="9" scale="77" r:id="rId2"/>
  <drawing r:id="rId1"/>
</worksheet>
</file>

<file path=xl/worksheets/sheet13.xml><?xml version="1.0" encoding="utf-8"?>
<worksheet xmlns="http://schemas.openxmlformats.org/spreadsheetml/2006/main" xmlns:r="http://schemas.openxmlformats.org/officeDocument/2006/relationships">
  <dimension ref="A1:H50"/>
  <sheetViews>
    <sheetView showGridLines="0" view="pageBreakPreview" zoomScaleSheetLayoutView="100" workbookViewId="0" topLeftCell="A1">
      <selection activeCell="H4" sqref="H4"/>
    </sheetView>
  </sheetViews>
  <sheetFormatPr defaultColWidth="9.140625" defaultRowHeight="12.75"/>
  <cols>
    <col min="1" max="1" width="56.00390625" style="63" customWidth="1"/>
    <col min="2" max="2" width="11.00390625" style="63" bestFit="1" customWidth="1"/>
    <col min="3" max="3" width="8.140625" style="63" customWidth="1"/>
    <col min="4" max="4" width="13.28125" style="63" customWidth="1"/>
    <col min="5" max="5" width="9.7109375" style="63" bestFit="1" customWidth="1"/>
    <col min="6" max="6" width="11.7109375" style="63" customWidth="1"/>
    <col min="7" max="7" width="13.8515625" style="63" customWidth="1"/>
    <col min="8" max="8" width="11.00390625" style="63" bestFit="1" customWidth="1"/>
    <col min="9" max="16384" width="9.140625" style="63" customWidth="1"/>
  </cols>
  <sheetData>
    <row r="1" spans="1:8" ht="12.75">
      <c r="A1" s="62" t="s">
        <v>156</v>
      </c>
      <c r="H1" s="5" t="s">
        <v>55</v>
      </c>
    </row>
    <row r="2" spans="1:8" ht="12.75" customHeight="1">
      <c r="A2" s="65" t="s">
        <v>198</v>
      </c>
      <c r="B2" s="66"/>
      <c r="C2" s="66"/>
      <c r="D2" s="66"/>
      <c r="E2" s="66"/>
      <c r="H2" s="5" t="s">
        <v>56</v>
      </c>
    </row>
    <row r="3" spans="1:8" ht="12.75">
      <c r="A3" s="1" t="s">
        <v>311</v>
      </c>
      <c r="B3" s="66"/>
      <c r="C3" s="66"/>
      <c r="D3" s="66"/>
      <c r="E3" s="66"/>
      <c r="H3" s="2"/>
    </row>
    <row r="4" spans="1:8" s="70" customFormat="1" ht="12.75" customHeight="1">
      <c r="A4" s="65" t="s">
        <v>183</v>
      </c>
      <c r="B4" s="99"/>
      <c r="C4" s="63"/>
      <c r="D4" s="63"/>
      <c r="E4" s="63"/>
      <c r="H4" s="80"/>
    </row>
    <row r="5" spans="1:7" s="70" customFormat="1" ht="12.75">
      <c r="A5" s="320" t="s">
        <v>138</v>
      </c>
      <c r="B5" s="349" t="s">
        <v>62</v>
      </c>
      <c r="C5" s="349" t="s">
        <v>5</v>
      </c>
      <c r="D5" s="349" t="s">
        <v>5</v>
      </c>
      <c r="E5" s="349" t="s">
        <v>5</v>
      </c>
      <c r="F5" s="349"/>
      <c r="G5" s="350"/>
    </row>
    <row r="6" spans="1:7" s="70" customFormat="1" ht="25.5" customHeight="1">
      <c r="A6" s="326"/>
      <c r="B6" s="108" t="s">
        <v>49</v>
      </c>
      <c r="C6" s="108" t="s">
        <v>50</v>
      </c>
      <c r="D6" s="108" t="s">
        <v>51</v>
      </c>
      <c r="E6" s="108" t="s">
        <v>52</v>
      </c>
      <c r="F6" s="211" t="s">
        <v>312</v>
      </c>
      <c r="G6" s="109" t="s">
        <v>59</v>
      </c>
    </row>
    <row r="7" spans="1:7" s="70" customFormat="1" ht="12.75" customHeight="1">
      <c r="A7" s="105" t="s">
        <v>6</v>
      </c>
      <c r="B7" s="214">
        <v>110</v>
      </c>
      <c r="C7" s="214">
        <v>5</v>
      </c>
      <c r="D7" s="214" t="s">
        <v>58</v>
      </c>
      <c r="E7" s="214">
        <v>115</v>
      </c>
      <c r="F7" s="271">
        <v>0.026785714285714284</v>
      </c>
      <c r="G7" s="215">
        <f>E7/'1.1 Imprese-Addetti-U.L. '!B7*100</f>
        <v>4.937741519965651</v>
      </c>
    </row>
    <row r="8" spans="1:7" s="70" customFormat="1" ht="12.75" customHeight="1">
      <c r="A8" s="105" t="s">
        <v>7</v>
      </c>
      <c r="B8" s="214" t="s">
        <v>58</v>
      </c>
      <c r="C8" s="214">
        <v>1</v>
      </c>
      <c r="D8" s="214" t="s">
        <v>58</v>
      </c>
      <c r="E8" s="214">
        <v>1</v>
      </c>
      <c r="F8" s="271">
        <v>0</v>
      </c>
      <c r="G8" s="215">
        <f>E8/'1.1 Imprese-Addetti-U.L. '!B8*100</f>
        <v>1.8518518518518516</v>
      </c>
    </row>
    <row r="9" spans="1:7" s="70" customFormat="1" ht="12.75" customHeight="1">
      <c r="A9" s="105" t="s">
        <v>8</v>
      </c>
      <c r="B9" s="214">
        <v>320</v>
      </c>
      <c r="C9" s="214">
        <v>23</v>
      </c>
      <c r="D9" s="214">
        <v>7</v>
      </c>
      <c r="E9" s="214">
        <v>350</v>
      </c>
      <c r="F9" s="271">
        <v>0.1182108626198083</v>
      </c>
      <c r="G9" s="215">
        <f>E9/'1.1 Imprese-Addetti-U.L. '!B9*100</f>
        <v>8.367200573750896</v>
      </c>
    </row>
    <row r="10" spans="1:7" s="70" customFormat="1" ht="12.75" customHeight="1">
      <c r="A10" s="105" t="s">
        <v>145</v>
      </c>
      <c r="B10" s="214">
        <v>0</v>
      </c>
      <c r="C10" s="214">
        <v>0</v>
      </c>
      <c r="D10" s="214">
        <v>0</v>
      </c>
      <c r="E10" s="214">
        <v>0</v>
      </c>
      <c r="F10" s="271">
        <v>0</v>
      </c>
      <c r="G10" s="215">
        <f>E10/'1.1 Imprese-Addetti-U.L. '!B10*100</f>
        <v>0</v>
      </c>
    </row>
    <row r="11" spans="1:7" s="70" customFormat="1" ht="12.75" customHeight="1">
      <c r="A11" s="105" t="s">
        <v>106</v>
      </c>
      <c r="B11" s="214">
        <v>4</v>
      </c>
      <c r="C11" s="214" t="s">
        <v>58</v>
      </c>
      <c r="D11" s="214" t="s">
        <v>58</v>
      </c>
      <c r="E11" s="214">
        <v>4</v>
      </c>
      <c r="F11" s="271">
        <v>0</v>
      </c>
      <c r="G11" s="215">
        <f>E11/'1.1 Imprese-Addetti-U.L. '!B11*100</f>
        <v>6.451612903225806</v>
      </c>
    </row>
    <row r="12" spans="1:7" s="70" customFormat="1" ht="12.75" customHeight="1">
      <c r="A12" s="105" t="s">
        <v>9</v>
      </c>
      <c r="B12" s="214">
        <v>1278</v>
      </c>
      <c r="C12" s="214">
        <v>31</v>
      </c>
      <c r="D12" s="214">
        <v>5</v>
      </c>
      <c r="E12" s="214">
        <v>1314</v>
      </c>
      <c r="F12" s="271">
        <v>0.013107170393215111</v>
      </c>
      <c r="G12" s="215">
        <f>E12/'1.1 Imprese-Addetti-U.L. '!B12*100</f>
        <v>21.214078140135616</v>
      </c>
    </row>
    <row r="13" spans="1:7" s="70" customFormat="1" ht="12.75" customHeight="1">
      <c r="A13" s="105" t="s">
        <v>146</v>
      </c>
      <c r="B13" s="214">
        <v>1124</v>
      </c>
      <c r="C13" s="214">
        <v>29</v>
      </c>
      <c r="D13" s="214">
        <v>7</v>
      </c>
      <c r="E13" s="214">
        <v>1160</v>
      </c>
      <c r="F13" s="271">
        <v>0.0017271157167530224</v>
      </c>
      <c r="G13" s="215">
        <f>E13/'1.1 Imprese-Addetti-U.L. '!B13*100</f>
        <v>12.56635250785397</v>
      </c>
    </row>
    <row r="14" spans="1:7" s="70" customFormat="1" ht="12.75" customHeight="1">
      <c r="A14" s="105" t="s">
        <v>10</v>
      </c>
      <c r="B14" s="214">
        <v>53</v>
      </c>
      <c r="C14" s="214">
        <v>4</v>
      </c>
      <c r="D14" s="214">
        <v>1</v>
      </c>
      <c r="E14" s="214">
        <v>58</v>
      </c>
      <c r="F14" s="271">
        <v>0</v>
      </c>
      <c r="G14" s="215">
        <f>E14/'1.1 Imprese-Addetti-U.L. '!B14*100</f>
        <v>6.962785114045618</v>
      </c>
    </row>
    <row r="15" spans="1:7" s="70" customFormat="1" ht="12.75" customHeight="1">
      <c r="A15" s="105" t="s">
        <v>11</v>
      </c>
      <c r="B15" s="214">
        <v>282</v>
      </c>
      <c r="C15" s="214">
        <v>22</v>
      </c>
      <c r="D15" s="214">
        <v>7</v>
      </c>
      <c r="E15" s="214">
        <v>311</v>
      </c>
      <c r="F15" s="271">
        <v>0.10676156583629894</v>
      </c>
      <c r="G15" s="215">
        <f>E15/'1.1 Imprese-Addetti-U.L. '!B15*100</f>
        <v>8.926521239954075</v>
      </c>
    </row>
    <row r="16" spans="1:7" s="70" customFormat="1" ht="12.75" customHeight="1">
      <c r="A16" s="105" t="s">
        <v>12</v>
      </c>
      <c r="B16" s="214">
        <v>26</v>
      </c>
      <c r="C16" s="214">
        <v>3</v>
      </c>
      <c r="D16" s="214" t="s">
        <v>58</v>
      </c>
      <c r="E16" s="214">
        <v>29</v>
      </c>
      <c r="F16" s="271">
        <v>-0.03333333333333333</v>
      </c>
      <c r="G16" s="215">
        <f>E16/'1.1 Imprese-Addetti-U.L. '!B16*100</f>
        <v>3.983516483516483</v>
      </c>
    </row>
    <row r="17" spans="1:7" s="70" customFormat="1" ht="12.75" customHeight="1">
      <c r="A17" s="105" t="s">
        <v>13</v>
      </c>
      <c r="B17" s="214">
        <v>15</v>
      </c>
      <c r="C17" s="214" t="s">
        <v>58</v>
      </c>
      <c r="D17" s="214" t="s">
        <v>58</v>
      </c>
      <c r="E17" s="214">
        <v>15</v>
      </c>
      <c r="F17" s="271">
        <v>0</v>
      </c>
      <c r="G17" s="215">
        <f>E17/'1.1 Imprese-Addetti-U.L. '!B17*100</f>
        <v>1.738122827346466</v>
      </c>
    </row>
    <row r="18" spans="1:7" s="70" customFormat="1" ht="12.75" customHeight="1">
      <c r="A18" s="105" t="s">
        <v>14</v>
      </c>
      <c r="B18" s="214">
        <v>54</v>
      </c>
      <c r="C18" s="214">
        <v>16</v>
      </c>
      <c r="D18" s="214">
        <v>7</v>
      </c>
      <c r="E18" s="214">
        <v>77</v>
      </c>
      <c r="F18" s="271">
        <v>0.013157894736842105</v>
      </c>
      <c r="G18" s="215">
        <f>E18/'1.1 Imprese-Addetti-U.L. '!B18*100</f>
        <v>3.290598290598291</v>
      </c>
    </row>
    <row r="19" spans="1:7" s="70" customFormat="1" ht="12.75" customHeight="1">
      <c r="A19" s="105" t="s">
        <v>15</v>
      </c>
      <c r="B19" s="214">
        <v>50</v>
      </c>
      <c r="C19" s="214">
        <v>7</v>
      </c>
      <c r="D19" s="214">
        <v>1</v>
      </c>
      <c r="E19" s="214">
        <v>58</v>
      </c>
      <c r="F19" s="271">
        <v>0.11538461538461539</v>
      </c>
      <c r="G19" s="215">
        <f>E19/'1.1 Imprese-Addetti-U.L. '!B19*100</f>
        <v>5.658536585365854</v>
      </c>
    </row>
    <row r="20" spans="1:7" s="70" customFormat="1" ht="12.75" customHeight="1">
      <c r="A20" s="105" t="s">
        <v>147</v>
      </c>
      <c r="B20" s="214">
        <v>317</v>
      </c>
      <c r="C20" s="214">
        <v>11</v>
      </c>
      <c r="D20" s="214">
        <v>1</v>
      </c>
      <c r="E20" s="214">
        <v>329</v>
      </c>
      <c r="F20" s="271">
        <v>0.04113924050632911</v>
      </c>
      <c r="G20" s="215">
        <f>E20/'1.1 Imprese-Addetti-U.L. '!B20*100</f>
        <v>21.74487772637145</v>
      </c>
    </row>
    <row r="21" spans="1:7" s="70" customFormat="1" ht="12.75" customHeight="1">
      <c r="A21" s="105" t="s">
        <v>16</v>
      </c>
      <c r="B21" s="214">
        <v>4</v>
      </c>
      <c r="C21" s="214" t="s">
        <v>58</v>
      </c>
      <c r="D21" s="214" t="s">
        <v>58</v>
      </c>
      <c r="E21" s="214">
        <v>4</v>
      </c>
      <c r="F21" s="271">
        <v>0</v>
      </c>
      <c r="G21" s="215">
        <f>E21/'1.1 Imprese-Addetti-U.L. '!B21*100</f>
        <v>2.547770700636943</v>
      </c>
    </row>
    <row r="22" spans="1:7" s="70" customFormat="1" ht="12.75" customHeight="1">
      <c r="A22" s="105" t="s">
        <v>17</v>
      </c>
      <c r="B22" s="214">
        <v>8</v>
      </c>
      <c r="C22" s="214">
        <v>2</v>
      </c>
      <c r="D22" s="214" t="s">
        <v>58</v>
      </c>
      <c r="E22" s="214">
        <v>10</v>
      </c>
      <c r="F22" s="271">
        <v>0.1111111111111111</v>
      </c>
      <c r="G22" s="215">
        <f>E22/'1.1 Imprese-Addetti-U.L. '!B22*100</f>
        <v>6.451612903225806</v>
      </c>
    </row>
    <row r="23" spans="1:7" s="70" customFormat="1" ht="12.75" customHeight="1">
      <c r="A23" s="105" t="s">
        <v>148</v>
      </c>
      <c r="B23" s="214">
        <v>52</v>
      </c>
      <c r="C23" s="214">
        <v>13</v>
      </c>
      <c r="D23" s="214">
        <v>3</v>
      </c>
      <c r="E23" s="214">
        <v>68</v>
      </c>
      <c r="F23" s="271">
        <v>0.0967741935483871</v>
      </c>
      <c r="G23" s="215">
        <f>E23/'1.1 Imprese-Addetti-U.L. '!B23*100</f>
        <v>7.335490830636461</v>
      </c>
    </row>
    <row r="24" spans="1:7" s="70" customFormat="1" ht="12.75" customHeight="1">
      <c r="A24" s="105" t="s">
        <v>18</v>
      </c>
      <c r="B24" s="214">
        <v>166</v>
      </c>
      <c r="C24" s="214">
        <v>0</v>
      </c>
      <c r="D24" s="214">
        <v>1</v>
      </c>
      <c r="E24" s="214">
        <v>167</v>
      </c>
      <c r="F24" s="271">
        <v>0.08441558441558442</v>
      </c>
      <c r="G24" s="215">
        <f>E24/'1.1 Imprese-Addetti-U.L. '!B24*100</f>
        <v>9.424379232505643</v>
      </c>
    </row>
    <row r="25" spans="1:7" s="70" customFormat="1" ht="12.75" customHeight="1">
      <c r="A25" s="105" t="s">
        <v>19</v>
      </c>
      <c r="B25" s="214">
        <v>1</v>
      </c>
      <c r="C25" s="214">
        <v>0</v>
      </c>
      <c r="D25" s="214">
        <v>0</v>
      </c>
      <c r="E25" s="214">
        <v>1</v>
      </c>
      <c r="F25" s="271">
        <v>0</v>
      </c>
      <c r="G25" s="215">
        <f>E25/'1.1 Imprese-Addetti-U.L. '!B25*100</f>
        <v>8.333333333333332</v>
      </c>
    </row>
    <row r="26" spans="1:7" s="70" customFormat="1" ht="12.75" customHeight="1">
      <c r="A26" s="117" t="s">
        <v>23</v>
      </c>
      <c r="B26" s="217">
        <v>3864</v>
      </c>
      <c r="C26" s="217">
        <v>167</v>
      </c>
      <c r="D26" s="217">
        <v>40</v>
      </c>
      <c r="E26" s="217">
        <v>4071</v>
      </c>
      <c r="F26" s="282">
        <v>0.032462591935074815</v>
      </c>
      <c r="G26" s="216">
        <f>E26/'1.1 Imprese-Addetti-U.L. '!B26*100</f>
        <v>11.331941544885177</v>
      </c>
    </row>
    <row r="27" spans="1:7" s="70" customFormat="1" ht="12.75" customHeight="1">
      <c r="A27" s="117" t="s">
        <v>27</v>
      </c>
      <c r="B27" s="217">
        <v>50715</v>
      </c>
      <c r="C27" s="217">
        <v>1529</v>
      </c>
      <c r="D27" s="217">
        <v>430</v>
      </c>
      <c r="E27" s="217">
        <v>52674</v>
      </c>
      <c r="F27" s="282">
        <v>0.02174461234069792</v>
      </c>
      <c r="G27" s="216">
        <f>E27/'1.1 Imprese-Addetti-U.L. '!B27*100</f>
        <v>15.077802077012034</v>
      </c>
    </row>
    <row r="28" spans="1:7" s="70" customFormat="1" ht="12.75" customHeight="1">
      <c r="A28" s="117" t="s">
        <v>28</v>
      </c>
      <c r="B28" s="217">
        <v>523680</v>
      </c>
      <c r="C28" s="217">
        <v>19887</v>
      </c>
      <c r="D28" s="217">
        <v>5623</v>
      </c>
      <c r="E28" s="217">
        <v>549190</v>
      </c>
      <c r="F28" s="282">
        <v>0.018807090967105214</v>
      </c>
      <c r="G28" s="216">
        <f>E28/'1.1 Imprese-Addetti-U.L. '!B28*100</f>
        <v>10.75932813707618</v>
      </c>
    </row>
    <row r="29" spans="1:7" s="70" customFormat="1" ht="12.75">
      <c r="A29" s="67" t="s">
        <v>174</v>
      </c>
      <c r="B29" s="100"/>
      <c r="C29" s="100"/>
      <c r="D29" s="100"/>
      <c r="E29" s="100"/>
      <c r="F29" s="101"/>
      <c r="G29" s="101"/>
    </row>
    <row r="30" spans="1:7" s="70" customFormat="1" ht="7.5" customHeight="1">
      <c r="A30" s="68"/>
      <c r="B30" s="102"/>
      <c r="C30" s="102"/>
      <c r="D30" s="102"/>
      <c r="F30" s="102"/>
      <c r="G30" s="103"/>
    </row>
    <row r="31" spans="1:7" s="70" customFormat="1" ht="12.75" customHeight="1">
      <c r="A31" s="79" t="s">
        <v>154</v>
      </c>
      <c r="B31" s="63"/>
      <c r="C31" s="63"/>
      <c r="D31" s="63"/>
      <c r="E31" s="63"/>
      <c r="F31" s="63"/>
      <c r="G31" s="63"/>
    </row>
    <row r="32" spans="1:7" s="70" customFormat="1" ht="12.75" customHeight="1">
      <c r="A32" s="351" t="s">
        <v>191</v>
      </c>
      <c r="B32" s="351"/>
      <c r="C32" s="351"/>
      <c r="D32" s="351"/>
      <c r="E32" s="351"/>
      <c r="F32" s="351"/>
      <c r="G32" s="351"/>
    </row>
    <row r="33" spans="1:7" s="70" customFormat="1" ht="14.25" customHeight="1">
      <c r="A33" s="351"/>
      <c r="B33" s="351"/>
      <c r="C33" s="351"/>
      <c r="D33" s="351"/>
      <c r="E33" s="351"/>
      <c r="F33" s="351"/>
      <c r="G33" s="351"/>
    </row>
    <row r="34" spans="1:7" s="70" customFormat="1" ht="26.25" customHeight="1">
      <c r="A34" s="353" t="s">
        <v>192</v>
      </c>
      <c r="B34" s="353"/>
      <c r="C34" s="353"/>
      <c r="D34" s="353"/>
      <c r="E34" s="353"/>
      <c r="F34" s="353"/>
      <c r="G34" s="353"/>
    </row>
    <row r="35" spans="1:7" s="70" customFormat="1" ht="15" customHeight="1">
      <c r="A35" s="352" t="s">
        <v>193</v>
      </c>
      <c r="B35" s="352"/>
      <c r="C35" s="352"/>
      <c r="D35" s="352"/>
      <c r="E35" s="352"/>
      <c r="F35" s="352"/>
      <c r="G35" s="352"/>
    </row>
    <row r="36" spans="1:7" s="70" customFormat="1" ht="12.75" customHeight="1">
      <c r="A36" s="352"/>
      <c r="B36" s="352"/>
      <c r="C36" s="352"/>
      <c r="D36" s="352"/>
      <c r="E36" s="352"/>
      <c r="F36" s="352"/>
      <c r="G36" s="352"/>
    </row>
    <row r="37" spans="1:7" s="70" customFormat="1" ht="12.75" customHeight="1">
      <c r="A37" s="352"/>
      <c r="B37" s="352"/>
      <c r="C37" s="352"/>
      <c r="D37" s="352"/>
      <c r="E37" s="352"/>
      <c r="F37" s="352"/>
      <c r="G37" s="352"/>
    </row>
    <row r="38" spans="1:7" s="70" customFormat="1" ht="12.75" customHeight="1">
      <c r="A38" s="352"/>
      <c r="B38" s="352"/>
      <c r="C38" s="352"/>
      <c r="D38" s="352"/>
      <c r="E38" s="352"/>
      <c r="F38" s="352"/>
      <c r="G38" s="352"/>
    </row>
    <row r="39" spans="1:7" s="70" customFormat="1" ht="12.75" customHeight="1">
      <c r="A39" s="352"/>
      <c r="B39" s="352"/>
      <c r="C39" s="352"/>
      <c r="D39" s="352"/>
      <c r="E39" s="352"/>
      <c r="F39" s="352"/>
      <c r="G39" s="352"/>
    </row>
    <row r="40" spans="1:5" s="70" customFormat="1" ht="3.75" customHeight="1">
      <c r="A40" s="104"/>
      <c r="B40" s="104"/>
      <c r="C40" s="104"/>
      <c r="D40" s="104"/>
      <c r="E40" s="104"/>
    </row>
    <row r="41" spans="1:5" s="70" customFormat="1" ht="12.75">
      <c r="A41" s="104"/>
      <c r="B41" s="104"/>
      <c r="C41" s="104"/>
      <c r="D41" s="104"/>
      <c r="E41" s="104"/>
    </row>
    <row r="42" spans="1:7" s="70" customFormat="1" ht="12.75">
      <c r="A42" s="104"/>
      <c r="B42" s="104"/>
      <c r="C42" s="104"/>
      <c r="D42" s="104"/>
      <c r="E42" s="104"/>
      <c r="G42" s="270"/>
    </row>
    <row r="43" spans="1:7" s="70" customFormat="1" ht="12.75">
      <c r="A43" s="104"/>
      <c r="B43" s="104"/>
      <c r="C43" s="104"/>
      <c r="D43" s="104"/>
      <c r="E43" s="104"/>
      <c r="G43" s="270"/>
    </row>
    <row r="44" spans="1:5" s="70" customFormat="1" ht="12.75">
      <c r="A44" s="104"/>
      <c r="B44" s="104"/>
      <c r="C44" s="104"/>
      <c r="D44" s="104"/>
      <c r="E44" s="104"/>
    </row>
    <row r="45" spans="1:5" s="70" customFormat="1" ht="12.75">
      <c r="A45" s="104"/>
      <c r="B45" s="104"/>
      <c r="C45" s="104"/>
      <c r="D45" s="104"/>
      <c r="E45" s="104"/>
    </row>
    <row r="46" spans="1:5" s="70" customFormat="1" ht="12.75">
      <c r="A46" s="104"/>
      <c r="B46" s="104"/>
      <c r="C46" s="104"/>
      <c r="D46" s="104"/>
      <c r="E46" s="104"/>
    </row>
    <row r="47" spans="1:5" s="70" customFormat="1" ht="12.75">
      <c r="A47" s="104"/>
      <c r="B47" s="104"/>
      <c r="C47" s="104"/>
      <c r="D47" s="104"/>
      <c r="E47" s="104"/>
    </row>
    <row r="48" spans="1:5" s="70" customFormat="1" ht="12.75">
      <c r="A48" s="104"/>
      <c r="B48" s="104"/>
      <c r="C48" s="104"/>
      <c r="D48" s="104"/>
      <c r="E48" s="104"/>
    </row>
    <row r="49" spans="1:5" s="70" customFormat="1" ht="12.75">
      <c r="A49" s="104"/>
      <c r="B49" s="104"/>
      <c r="C49" s="104"/>
      <c r="D49" s="104"/>
      <c r="E49" s="104"/>
    </row>
    <row r="50" spans="1:4" ht="12.75">
      <c r="A50" s="76"/>
      <c r="B50" s="76"/>
      <c r="C50" s="76"/>
      <c r="D50" s="76"/>
    </row>
  </sheetData>
  <sheetProtection/>
  <mergeCells count="5">
    <mergeCell ref="B5:G5"/>
    <mergeCell ref="A5:A6"/>
    <mergeCell ref="A32:G33"/>
    <mergeCell ref="A35:G39"/>
    <mergeCell ref="A34:G34"/>
  </mergeCells>
  <hyperlinks>
    <hyperlink ref="H1" location="Copertina!A1" display="INDICE"/>
    <hyperlink ref="H2" location="'1. La Struttura delle Imprese'!A1" display="INDICE"/>
  </hyperlinks>
  <printOptions horizontalCentered="1" verticalCentered="1"/>
  <pageMargins left="0.7874015748031497" right="0.7874015748031497" top="0.5905511811023623" bottom="0.5905511811023623" header="0" footer="0"/>
  <pageSetup horizontalDpi="600" verticalDpi="600" orientation="landscape" paperSize="9" scale="83" r:id="rId2"/>
  <drawing r:id="rId1"/>
</worksheet>
</file>

<file path=xl/worksheets/sheet14.xml><?xml version="1.0" encoding="utf-8"?>
<worksheet xmlns="http://schemas.openxmlformats.org/spreadsheetml/2006/main" xmlns:r="http://schemas.openxmlformats.org/officeDocument/2006/relationships">
  <dimension ref="A1:L67"/>
  <sheetViews>
    <sheetView showGridLines="0" view="pageBreakPreview" zoomScaleSheetLayoutView="100" zoomScalePageLayoutView="0" workbookViewId="0" topLeftCell="A1">
      <selection activeCell="I2" sqref="I2"/>
    </sheetView>
  </sheetViews>
  <sheetFormatPr defaultColWidth="9.140625" defaultRowHeight="12.75"/>
  <cols>
    <col min="1" max="1" width="25.140625" style="4" customWidth="1"/>
    <col min="2" max="2" width="10.00390625" style="4" customWidth="1"/>
    <col min="3" max="3" width="8.57421875" style="4" customWidth="1"/>
    <col min="4" max="4" width="11.57421875" style="4" bestFit="1" customWidth="1"/>
    <col min="5" max="5" width="11.421875" style="4" customWidth="1"/>
    <col min="6" max="6" width="13.8515625" style="4" bestFit="1" customWidth="1"/>
    <col min="7" max="7" width="15.7109375" style="4" customWidth="1"/>
    <col min="8" max="8" width="11.00390625" style="4" bestFit="1" customWidth="1"/>
    <col min="9" max="16384" width="9.140625" style="4" customWidth="1"/>
  </cols>
  <sheetData>
    <row r="1" spans="1:9" ht="12.75" customHeight="1">
      <c r="A1" s="1" t="s">
        <v>157</v>
      </c>
      <c r="H1" s="5"/>
      <c r="I1" s="5" t="s">
        <v>55</v>
      </c>
    </row>
    <row r="2" spans="1:9" ht="12.75" customHeight="1">
      <c r="A2" s="28" t="s">
        <v>252</v>
      </c>
      <c r="H2" s="5"/>
      <c r="I2" s="5" t="s">
        <v>56</v>
      </c>
    </row>
    <row r="3" spans="1:9" ht="12.75" customHeight="1">
      <c r="A3" s="1" t="s">
        <v>311</v>
      </c>
      <c r="H3" s="2"/>
      <c r="I3" s="2"/>
    </row>
    <row r="4" spans="1:9" ht="12.75" customHeight="1">
      <c r="A4" s="28" t="s">
        <v>105</v>
      </c>
      <c r="I4" s="80"/>
    </row>
    <row r="5" spans="1:7" ht="13.5" customHeight="1">
      <c r="A5" s="320" t="s">
        <v>241</v>
      </c>
      <c r="B5" s="349" t="s">
        <v>62</v>
      </c>
      <c r="C5" s="349" t="s">
        <v>5</v>
      </c>
      <c r="D5" s="349" t="s">
        <v>5</v>
      </c>
      <c r="E5" s="349" t="s">
        <v>5</v>
      </c>
      <c r="F5" s="349"/>
      <c r="G5" s="350"/>
    </row>
    <row r="6" spans="1:7" ht="25.5">
      <c r="A6" s="321"/>
      <c r="B6" s="108" t="s">
        <v>49</v>
      </c>
      <c r="C6" s="108" t="s">
        <v>50</v>
      </c>
      <c r="D6" s="108" t="s">
        <v>51</v>
      </c>
      <c r="E6" s="108" t="s">
        <v>52</v>
      </c>
      <c r="F6" s="211" t="s">
        <v>312</v>
      </c>
      <c r="G6" s="109" t="s">
        <v>59</v>
      </c>
    </row>
    <row r="7" spans="1:7" ht="12.75" customHeight="1">
      <c r="A7" s="204" t="s">
        <v>107</v>
      </c>
      <c r="B7" s="254">
        <v>283</v>
      </c>
      <c r="C7" s="254">
        <v>4</v>
      </c>
      <c r="D7" s="254">
        <v>1</v>
      </c>
      <c r="E7" s="254">
        <v>288</v>
      </c>
      <c r="F7" s="272">
        <v>0.043478260869565216</v>
      </c>
      <c r="G7" s="256">
        <f>E7/'1.2 Imprese Area Territoriale'!B7*100</f>
        <v>18.33227243793762</v>
      </c>
    </row>
    <row r="8" spans="1:7" ht="12.75" customHeight="1">
      <c r="A8" s="204" t="s">
        <v>108</v>
      </c>
      <c r="B8" s="254">
        <v>440</v>
      </c>
      <c r="C8" s="254">
        <v>17</v>
      </c>
      <c r="D8" s="254">
        <v>6</v>
      </c>
      <c r="E8" s="254">
        <v>463</v>
      </c>
      <c r="F8" s="272">
        <v>0.004338394793926247</v>
      </c>
      <c r="G8" s="256">
        <f>E8/'1.2 Imprese Area Territoriale'!B8*100</f>
        <v>11.75723717623159</v>
      </c>
    </row>
    <row r="9" spans="1:7" ht="12.75" customHeight="1">
      <c r="A9" s="204" t="s">
        <v>96</v>
      </c>
      <c r="B9" s="254">
        <v>968</v>
      </c>
      <c r="C9" s="254">
        <v>43</v>
      </c>
      <c r="D9" s="254">
        <v>16</v>
      </c>
      <c r="E9" s="254">
        <v>1027</v>
      </c>
      <c r="F9" s="272">
        <v>0.03319919517102616</v>
      </c>
      <c r="G9" s="256">
        <f>E9/'1.2 Imprese Area Territoriale'!B9*100</f>
        <v>12.654016757023165</v>
      </c>
    </row>
    <row r="10" spans="1:7" ht="12.75" customHeight="1">
      <c r="A10" s="204" t="s">
        <v>109</v>
      </c>
      <c r="B10" s="254">
        <v>33</v>
      </c>
      <c r="C10" s="254">
        <v>2</v>
      </c>
      <c r="D10" s="254">
        <v>1</v>
      </c>
      <c r="E10" s="254">
        <v>36</v>
      </c>
      <c r="F10" s="272">
        <v>-0.1</v>
      </c>
      <c r="G10" s="256">
        <f>E10/'1.2 Imprese Area Territoriale'!B10*100</f>
        <v>9.045226130653267</v>
      </c>
    </row>
    <row r="11" spans="1:7" ht="12.75" customHeight="1">
      <c r="A11" s="204" t="s">
        <v>110</v>
      </c>
      <c r="B11" s="254">
        <v>23</v>
      </c>
      <c r="C11" s="254">
        <v>1</v>
      </c>
      <c r="D11" s="254" t="s">
        <v>58</v>
      </c>
      <c r="E11" s="254">
        <v>24</v>
      </c>
      <c r="F11" s="272">
        <v>0.043478260869565216</v>
      </c>
      <c r="G11" s="256">
        <f>E11/'1.2 Imprese Area Territoriale'!B11*100</f>
        <v>9.230769230769232</v>
      </c>
    </row>
    <row r="12" spans="1:7" ht="12.75" customHeight="1">
      <c r="A12" s="204" t="s">
        <v>111</v>
      </c>
      <c r="B12" s="254">
        <v>103</v>
      </c>
      <c r="C12" s="254">
        <v>1</v>
      </c>
      <c r="D12" s="254">
        <v>1</v>
      </c>
      <c r="E12" s="254">
        <v>105</v>
      </c>
      <c r="F12" s="272">
        <v>0.009615384615384616</v>
      </c>
      <c r="G12" s="256">
        <f>E12/'1.2 Imprese Area Territoriale'!B12*100</f>
        <v>12.382075471698114</v>
      </c>
    </row>
    <row r="13" spans="1:7" ht="12.75" customHeight="1">
      <c r="A13" s="204" t="s">
        <v>112</v>
      </c>
      <c r="B13" s="254">
        <v>14</v>
      </c>
      <c r="C13" s="254" t="s">
        <v>58</v>
      </c>
      <c r="D13" s="254" t="s">
        <v>58</v>
      </c>
      <c r="E13" s="254">
        <v>14</v>
      </c>
      <c r="F13" s="272">
        <v>0.16666666666666666</v>
      </c>
      <c r="G13" s="256">
        <f>E13/'1.2 Imprese Area Territoriale'!B13*100</f>
        <v>11.38211382113821</v>
      </c>
    </row>
    <row r="14" spans="1:12" ht="12.75" customHeight="1">
      <c r="A14" s="205" t="s">
        <v>21</v>
      </c>
      <c r="B14" s="217">
        <v>1864</v>
      </c>
      <c r="C14" s="217">
        <v>68</v>
      </c>
      <c r="D14" s="217">
        <v>25</v>
      </c>
      <c r="E14" s="217">
        <v>1957</v>
      </c>
      <c r="F14" s="283">
        <v>0.024607329842931937</v>
      </c>
      <c r="G14" s="257">
        <f>E14/'1.2 Imprese Area Territoriale'!B14*100</f>
        <v>12.829421791005638</v>
      </c>
      <c r="H14" s="97"/>
      <c r="I14" s="97"/>
      <c r="J14" s="97"/>
      <c r="K14" s="97"/>
      <c r="L14" s="8"/>
    </row>
    <row r="15" spans="1:11" ht="12.75" customHeight="1">
      <c r="A15" s="204" t="s">
        <v>115</v>
      </c>
      <c r="B15" s="254">
        <v>201</v>
      </c>
      <c r="C15" s="254">
        <v>13</v>
      </c>
      <c r="D15" s="254">
        <v>2</v>
      </c>
      <c r="E15" s="254">
        <v>216</v>
      </c>
      <c r="F15" s="272">
        <v>0</v>
      </c>
      <c r="G15" s="256">
        <f>E15/'1.2 Imprese Area Territoriale'!B15*100</f>
        <v>6.786050895381715</v>
      </c>
      <c r="H15" s="63"/>
      <c r="I15" s="63"/>
      <c r="J15" s="63"/>
      <c r="K15" s="63"/>
    </row>
    <row r="16" spans="1:11" ht="12.75" customHeight="1">
      <c r="A16" s="204" t="s">
        <v>132</v>
      </c>
      <c r="B16" s="254">
        <v>41</v>
      </c>
      <c r="C16" s="254">
        <v>7</v>
      </c>
      <c r="D16" s="254">
        <v>1</v>
      </c>
      <c r="E16" s="254">
        <v>49</v>
      </c>
      <c r="F16" s="272">
        <v>-0.0392156862745098</v>
      </c>
      <c r="G16" s="256">
        <f>E16/'1.2 Imprese Area Territoriale'!B16*100</f>
        <v>5.125523012552302</v>
      </c>
      <c r="H16" s="63"/>
      <c r="I16" s="63"/>
      <c r="J16" s="63"/>
      <c r="K16" s="63"/>
    </row>
    <row r="17" spans="1:11" ht="12.75" customHeight="1">
      <c r="A17" s="204" t="s">
        <v>116</v>
      </c>
      <c r="B17" s="254">
        <v>158</v>
      </c>
      <c r="C17" s="254">
        <v>5</v>
      </c>
      <c r="D17" s="254" t="s">
        <v>58</v>
      </c>
      <c r="E17" s="254">
        <v>163</v>
      </c>
      <c r="F17" s="272">
        <v>0.006172839506172839</v>
      </c>
      <c r="G17" s="256">
        <f>E17/'1.2 Imprese Area Territoriale'!B17*100</f>
        <v>9.465737514518002</v>
      </c>
      <c r="H17" s="63"/>
      <c r="I17" s="63"/>
      <c r="J17" s="63"/>
      <c r="K17" s="63"/>
    </row>
    <row r="18" spans="1:11" ht="12.75" customHeight="1">
      <c r="A18" s="204" t="s">
        <v>117</v>
      </c>
      <c r="B18" s="254">
        <v>216</v>
      </c>
      <c r="C18" s="254">
        <v>11</v>
      </c>
      <c r="D18" s="254">
        <v>3</v>
      </c>
      <c r="E18" s="254">
        <v>230</v>
      </c>
      <c r="F18" s="272">
        <v>0.03139013452914798</v>
      </c>
      <c r="G18" s="256">
        <f>E18/'1.2 Imprese Area Territoriale'!B18*100</f>
        <v>8.80214313050134</v>
      </c>
      <c r="H18" s="63"/>
      <c r="I18" s="63"/>
      <c r="J18" s="63"/>
      <c r="K18" s="63"/>
    </row>
    <row r="19" spans="1:11" ht="12.75" customHeight="1">
      <c r="A19" s="204" t="s">
        <v>118</v>
      </c>
      <c r="B19" s="254">
        <v>112</v>
      </c>
      <c r="C19" s="254">
        <v>4</v>
      </c>
      <c r="D19" s="254">
        <v>1</v>
      </c>
      <c r="E19" s="254">
        <v>117</v>
      </c>
      <c r="F19" s="272">
        <v>-0.03305785123966942</v>
      </c>
      <c r="G19" s="256">
        <f>E19/'1.2 Imprese Area Territoriale'!B19*100</f>
        <v>10.353982300884956</v>
      </c>
      <c r="H19" s="63"/>
      <c r="I19" s="63"/>
      <c r="J19" s="63"/>
      <c r="K19" s="63"/>
    </row>
    <row r="20" spans="1:11" ht="12.75" customHeight="1">
      <c r="A20" s="204" t="s">
        <v>119</v>
      </c>
      <c r="B20" s="254">
        <v>33</v>
      </c>
      <c r="C20" s="254">
        <v>1</v>
      </c>
      <c r="D20" s="254" t="s">
        <v>58</v>
      </c>
      <c r="E20" s="254">
        <v>34</v>
      </c>
      <c r="F20" s="272">
        <v>0.0967741935483871</v>
      </c>
      <c r="G20" s="256">
        <f>E20/'1.2 Imprese Area Territoriale'!B20*100</f>
        <v>15.315315315315313</v>
      </c>
      <c r="H20" s="63"/>
      <c r="I20" s="63"/>
      <c r="J20" s="63"/>
      <c r="K20" s="63"/>
    </row>
    <row r="21" spans="1:11" ht="12.75" customHeight="1">
      <c r="A21" s="204" t="s">
        <v>120</v>
      </c>
      <c r="B21" s="254">
        <v>809</v>
      </c>
      <c r="C21" s="254">
        <v>39</v>
      </c>
      <c r="D21" s="254">
        <v>7</v>
      </c>
      <c r="E21" s="254">
        <v>855</v>
      </c>
      <c r="F21" s="272">
        <v>0.0850253807106599</v>
      </c>
      <c r="G21" s="256">
        <f>E21/'1.2 Imprese Area Territoriale'!B21*100</f>
        <v>13.208713116020393</v>
      </c>
      <c r="H21" s="63"/>
      <c r="I21" s="63"/>
      <c r="J21" s="63"/>
      <c r="K21" s="63"/>
    </row>
    <row r="22" spans="1:12" ht="12.75" customHeight="1">
      <c r="A22" s="205" t="s">
        <v>22</v>
      </c>
      <c r="B22" s="217">
        <v>1570</v>
      </c>
      <c r="C22" s="217">
        <v>80</v>
      </c>
      <c r="D22" s="217">
        <v>14</v>
      </c>
      <c r="E22" s="217">
        <v>1664</v>
      </c>
      <c r="F22" s="283">
        <v>0.04522613065326633</v>
      </c>
      <c r="G22" s="257">
        <f>E22/'1.2 Imprese Area Territoriale'!B22*100</f>
        <v>10.20921528928155</v>
      </c>
      <c r="H22" s="97"/>
      <c r="I22" s="97"/>
      <c r="J22" s="97"/>
      <c r="K22" s="97"/>
      <c r="L22" s="8"/>
    </row>
    <row r="23" spans="1:11" ht="12.75" customHeight="1">
      <c r="A23" s="204" t="s">
        <v>130</v>
      </c>
      <c r="B23" s="254">
        <v>73</v>
      </c>
      <c r="C23" s="254">
        <v>2</v>
      </c>
      <c r="D23" s="254" t="s">
        <v>58</v>
      </c>
      <c r="E23" s="254">
        <v>75</v>
      </c>
      <c r="F23" s="272">
        <v>0</v>
      </c>
      <c r="G23" s="256">
        <f>E23/'1.2 Imprese Area Territoriale'!B23*100</f>
        <v>14.85148514851485</v>
      </c>
      <c r="H23" s="63"/>
      <c r="I23" s="63"/>
      <c r="J23" s="63"/>
      <c r="K23" s="63"/>
    </row>
    <row r="24" spans="1:11" ht="12.75" customHeight="1">
      <c r="A24" s="204" t="s">
        <v>113</v>
      </c>
      <c r="B24" s="254">
        <v>88</v>
      </c>
      <c r="C24" s="254">
        <v>8</v>
      </c>
      <c r="D24" s="254" t="s">
        <v>58</v>
      </c>
      <c r="E24" s="254">
        <v>96</v>
      </c>
      <c r="F24" s="272">
        <v>0.11627906976744186</v>
      </c>
      <c r="G24" s="256">
        <f>E24/'1.2 Imprese Area Territoriale'!B24*100</f>
        <v>12.93800539083558</v>
      </c>
      <c r="H24" s="63"/>
      <c r="I24" s="63"/>
      <c r="J24" s="63"/>
      <c r="K24" s="63"/>
    </row>
    <row r="25" spans="1:11" ht="12.75" customHeight="1">
      <c r="A25" s="204" t="s">
        <v>131</v>
      </c>
      <c r="B25" s="254">
        <v>68</v>
      </c>
      <c r="C25" s="254">
        <v>3</v>
      </c>
      <c r="D25" s="254" t="s">
        <v>58</v>
      </c>
      <c r="E25" s="254">
        <v>71</v>
      </c>
      <c r="F25" s="272">
        <v>-0.0273972602739726</v>
      </c>
      <c r="G25" s="256">
        <f>E25/'1.2 Imprese Area Territoriale'!B25*100</f>
        <v>11.09375</v>
      </c>
      <c r="H25" s="63"/>
      <c r="I25" s="63"/>
      <c r="J25" s="63"/>
      <c r="K25" s="63"/>
    </row>
    <row r="26" spans="1:11" ht="12.75" customHeight="1">
      <c r="A26" s="204" t="s">
        <v>121</v>
      </c>
      <c r="B26" s="254">
        <v>9</v>
      </c>
      <c r="C26" s="254" t="s">
        <v>58</v>
      </c>
      <c r="D26" s="254" t="s">
        <v>58</v>
      </c>
      <c r="E26" s="254">
        <v>9</v>
      </c>
      <c r="F26" s="272">
        <v>0.125</v>
      </c>
      <c r="G26" s="256">
        <f>E26/'1.2 Imprese Area Territoriale'!B26*100</f>
        <v>8.256880733944955</v>
      </c>
      <c r="H26" s="63"/>
      <c r="I26" s="63"/>
      <c r="J26" s="63"/>
      <c r="K26" s="63"/>
    </row>
    <row r="27" spans="1:11" ht="12.75" customHeight="1">
      <c r="A27" s="204" t="s">
        <v>122</v>
      </c>
      <c r="B27" s="254">
        <v>2</v>
      </c>
      <c r="C27" s="254" t="s">
        <v>58</v>
      </c>
      <c r="D27" s="254" t="s">
        <v>58</v>
      </c>
      <c r="E27" s="254">
        <v>2</v>
      </c>
      <c r="F27" s="272">
        <v>0</v>
      </c>
      <c r="G27" s="256">
        <f>E27/'1.2 Imprese Area Territoriale'!B27*100</f>
        <v>4.545454545454546</v>
      </c>
      <c r="H27" s="63"/>
      <c r="I27" s="63"/>
      <c r="J27" s="63"/>
      <c r="K27" s="63"/>
    </row>
    <row r="28" spans="1:11" ht="12.75" customHeight="1">
      <c r="A28" s="204" t="s">
        <v>133</v>
      </c>
      <c r="B28" s="254">
        <v>30</v>
      </c>
      <c r="C28" s="254">
        <v>3</v>
      </c>
      <c r="D28" s="254" t="s">
        <v>58</v>
      </c>
      <c r="E28" s="254">
        <v>33</v>
      </c>
      <c r="F28" s="272">
        <v>-0.029411764705882353</v>
      </c>
      <c r="G28" s="256">
        <f>E28/'1.2 Imprese Area Territoriale'!B28*100</f>
        <v>5.546218487394958</v>
      </c>
      <c r="H28" s="63"/>
      <c r="I28" s="63"/>
      <c r="J28" s="63"/>
      <c r="K28" s="63"/>
    </row>
    <row r="29" spans="1:11" ht="12.75" customHeight="1">
      <c r="A29" s="204" t="s">
        <v>134</v>
      </c>
      <c r="B29" s="254">
        <v>2</v>
      </c>
      <c r="C29" s="254" t="s">
        <v>58</v>
      </c>
      <c r="D29" s="254" t="s">
        <v>58</v>
      </c>
      <c r="E29" s="254">
        <v>2</v>
      </c>
      <c r="F29" s="272">
        <v>-0.3333333333333333</v>
      </c>
      <c r="G29" s="256">
        <f>E29/'1.2 Imprese Area Territoriale'!B29*100</f>
        <v>1.9801980198019802</v>
      </c>
      <c r="H29" s="63"/>
      <c r="I29" s="63"/>
      <c r="J29" s="63"/>
      <c r="K29" s="63"/>
    </row>
    <row r="30" spans="1:11" ht="12.75" customHeight="1">
      <c r="A30" s="204" t="s">
        <v>114</v>
      </c>
      <c r="B30" s="254">
        <v>46</v>
      </c>
      <c r="C30" s="254">
        <v>1</v>
      </c>
      <c r="D30" s="254">
        <v>1</v>
      </c>
      <c r="E30" s="254">
        <v>48</v>
      </c>
      <c r="F30" s="272">
        <v>0</v>
      </c>
      <c r="G30" s="256">
        <f>E30/'1.2 Imprese Area Territoriale'!B30*100</f>
        <v>13.114754098360656</v>
      </c>
      <c r="H30" s="63"/>
      <c r="I30" s="63"/>
      <c r="J30" s="63"/>
      <c r="K30" s="63"/>
    </row>
    <row r="31" spans="1:11" ht="12.75" customHeight="1">
      <c r="A31" s="204" t="s">
        <v>229</v>
      </c>
      <c r="B31" s="254">
        <v>7</v>
      </c>
      <c r="C31" s="254" t="s">
        <v>58</v>
      </c>
      <c r="D31" s="254" t="s">
        <v>58</v>
      </c>
      <c r="E31" s="254">
        <v>7</v>
      </c>
      <c r="F31" s="272">
        <v>-0.125</v>
      </c>
      <c r="G31" s="256">
        <f>E31/'1.2 Imprese Area Territoriale'!B31*100</f>
        <v>12.068965517241379</v>
      </c>
      <c r="H31" s="63"/>
      <c r="I31" s="63"/>
      <c r="J31" s="63"/>
      <c r="K31" s="63"/>
    </row>
    <row r="32" spans="1:11" ht="12.75" customHeight="1">
      <c r="A32" s="204" t="s">
        <v>123</v>
      </c>
      <c r="B32" s="254">
        <v>4</v>
      </c>
      <c r="C32" s="254" t="s">
        <v>58</v>
      </c>
      <c r="D32" s="254" t="s">
        <v>58</v>
      </c>
      <c r="E32" s="254">
        <v>4</v>
      </c>
      <c r="F32" s="272">
        <v>1</v>
      </c>
      <c r="G32" s="256">
        <f>E32/'1.2 Imprese Area Territoriale'!B32*100</f>
        <v>11.11111111111111</v>
      </c>
      <c r="H32" s="63"/>
      <c r="I32" s="63"/>
      <c r="J32" s="63"/>
      <c r="K32" s="63"/>
    </row>
    <row r="33" spans="1:11" ht="12.75" customHeight="1">
      <c r="A33" s="204" t="s">
        <v>124</v>
      </c>
      <c r="B33" s="254">
        <v>32</v>
      </c>
      <c r="C33" s="254">
        <v>0</v>
      </c>
      <c r="D33" s="254" t="s">
        <v>58</v>
      </c>
      <c r="E33" s="254">
        <v>32</v>
      </c>
      <c r="F33" s="272">
        <v>0.03225806451612903</v>
      </c>
      <c r="G33" s="256">
        <f>E33/'1.2 Imprese Area Territoriale'!B33*100</f>
        <v>12.5</v>
      </c>
      <c r="H33" s="63"/>
      <c r="I33" s="63"/>
      <c r="J33" s="63"/>
      <c r="K33" s="63"/>
    </row>
    <row r="34" spans="1:11" ht="12.75" customHeight="1">
      <c r="A34" s="204" t="s">
        <v>125</v>
      </c>
      <c r="B34" s="254">
        <v>5</v>
      </c>
      <c r="C34" s="254">
        <v>1</v>
      </c>
      <c r="D34" s="254" t="s">
        <v>58</v>
      </c>
      <c r="E34" s="254">
        <v>6</v>
      </c>
      <c r="F34" s="272">
        <v>0</v>
      </c>
      <c r="G34" s="256">
        <f>E34/'1.2 Imprese Area Territoriale'!B34*100</f>
        <v>4.225352112676056</v>
      </c>
      <c r="H34" s="63"/>
      <c r="I34" s="63"/>
      <c r="J34" s="63"/>
      <c r="K34" s="63"/>
    </row>
    <row r="35" spans="1:11" ht="12.75" customHeight="1">
      <c r="A35" s="204" t="s">
        <v>126</v>
      </c>
      <c r="B35" s="254">
        <v>7</v>
      </c>
      <c r="C35" s="254" t="s">
        <v>58</v>
      </c>
      <c r="D35" s="254" t="s">
        <v>58</v>
      </c>
      <c r="E35" s="254">
        <v>7</v>
      </c>
      <c r="F35" s="272">
        <v>0.16666666666666666</v>
      </c>
      <c r="G35" s="256">
        <f>E35/'1.2 Imprese Area Territoriale'!B35*100</f>
        <v>10.144927536231885</v>
      </c>
      <c r="H35" s="63"/>
      <c r="I35" s="63"/>
      <c r="J35" s="63"/>
      <c r="K35" s="63"/>
    </row>
    <row r="36" spans="1:11" ht="12.75" customHeight="1">
      <c r="A36" s="204" t="s">
        <v>135</v>
      </c>
      <c r="B36" s="254">
        <v>7</v>
      </c>
      <c r="C36" s="254">
        <v>0</v>
      </c>
      <c r="D36" s="254" t="s">
        <v>58</v>
      </c>
      <c r="E36" s="254">
        <v>7</v>
      </c>
      <c r="F36" s="272">
        <v>-0.125</v>
      </c>
      <c r="G36" s="256">
        <f>E36/'1.2 Imprese Area Territoriale'!B36*100</f>
        <v>3.5000000000000004</v>
      </c>
      <c r="H36" s="63"/>
      <c r="I36" s="63"/>
      <c r="J36" s="63"/>
      <c r="K36" s="63"/>
    </row>
    <row r="37" spans="1:11" ht="12.75" customHeight="1">
      <c r="A37" s="204" t="s">
        <v>127</v>
      </c>
      <c r="B37" s="254">
        <v>14</v>
      </c>
      <c r="C37" s="254">
        <v>1</v>
      </c>
      <c r="D37" s="254" t="s">
        <v>58</v>
      </c>
      <c r="E37" s="254">
        <v>15</v>
      </c>
      <c r="F37" s="272">
        <v>0</v>
      </c>
      <c r="G37" s="256">
        <f>E37/'1.2 Imprese Area Territoriale'!B37*100</f>
        <v>8.720930232558139</v>
      </c>
      <c r="H37" s="63"/>
      <c r="I37" s="63"/>
      <c r="J37" s="63"/>
      <c r="K37" s="63"/>
    </row>
    <row r="38" spans="1:11" ht="12.75" customHeight="1">
      <c r="A38" s="204" t="s">
        <v>136</v>
      </c>
      <c r="B38" s="254">
        <v>10</v>
      </c>
      <c r="C38" s="254" t="s">
        <v>58</v>
      </c>
      <c r="D38" s="254" t="s">
        <v>58</v>
      </c>
      <c r="E38" s="254">
        <v>10</v>
      </c>
      <c r="F38" s="272">
        <v>0.1111111111111111</v>
      </c>
      <c r="G38" s="256">
        <f>E38/'1.2 Imprese Area Territoriale'!B38*100</f>
        <v>11.11111111111111</v>
      </c>
      <c r="H38" s="63"/>
      <c r="I38" s="63"/>
      <c r="J38" s="63"/>
      <c r="K38" s="63"/>
    </row>
    <row r="39" spans="1:11" ht="12.75" customHeight="1">
      <c r="A39" s="255" t="s">
        <v>243</v>
      </c>
      <c r="B39" s="254">
        <v>15</v>
      </c>
      <c r="C39" s="254">
        <v>0</v>
      </c>
      <c r="D39" s="254">
        <v>0</v>
      </c>
      <c r="E39" s="254">
        <v>15</v>
      </c>
      <c r="F39" s="272">
        <v>0</v>
      </c>
      <c r="G39" s="256">
        <f>E39/'1.2 Imprese Area Territoriale'!B39*100</f>
        <v>14.563106796116504</v>
      </c>
      <c r="H39" s="63"/>
      <c r="I39" s="63"/>
      <c r="J39" s="63"/>
      <c r="K39" s="63"/>
    </row>
    <row r="40" spans="1:11" ht="12.75" customHeight="1">
      <c r="A40" s="204" t="s">
        <v>128</v>
      </c>
      <c r="B40" s="254">
        <v>3</v>
      </c>
      <c r="C40" s="254" t="s">
        <v>58</v>
      </c>
      <c r="D40" s="254" t="s">
        <v>58</v>
      </c>
      <c r="E40" s="254">
        <v>3</v>
      </c>
      <c r="F40" s="272">
        <v>0</v>
      </c>
      <c r="G40" s="256">
        <f>E40/'1.2 Imprese Area Territoriale'!B40*100</f>
        <v>6.122448979591836</v>
      </c>
      <c r="H40" s="63"/>
      <c r="I40" s="63"/>
      <c r="J40" s="63"/>
      <c r="K40" s="63"/>
    </row>
    <row r="41" spans="1:11" ht="12.75" customHeight="1">
      <c r="A41" s="204" t="s">
        <v>129</v>
      </c>
      <c r="B41" s="254">
        <v>8</v>
      </c>
      <c r="C41" s="254" t="s">
        <v>58</v>
      </c>
      <c r="D41" s="254" t="s">
        <v>58</v>
      </c>
      <c r="E41" s="254">
        <v>8</v>
      </c>
      <c r="F41" s="272">
        <v>-0.1111111111111111</v>
      </c>
      <c r="G41" s="256">
        <f>E41/'1.2 Imprese Area Territoriale'!B41*100</f>
        <v>8.421052631578947</v>
      </c>
      <c r="H41" s="63"/>
      <c r="I41" s="63"/>
      <c r="J41" s="63"/>
      <c r="K41" s="63"/>
    </row>
    <row r="42" spans="1:12" ht="12.75" customHeight="1">
      <c r="A42" s="205" t="s">
        <v>230</v>
      </c>
      <c r="B42" s="217">
        <f>SUM(B23:B41)</f>
        <v>430</v>
      </c>
      <c r="C42" s="217">
        <f>SUM(C23:C41)</f>
        <v>19</v>
      </c>
      <c r="D42" s="217">
        <f>SUM(D23:D41)</f>
        <v>1</v>
      </c>
      <c r="E42" s="217">
        <f>SUM(E23:E41)</f>
        <v>450</v>
      </c>
      <c r="F42" s="283">
        <v>0.02040816326530612</v>
      </c>
      <c r="G42" s="257">
        <f>E42/'1.2 Imprese Area Territoriale'!B42*100</f>
        <v>10.292772186642269</v>
      </c>
      <c r="H42" s="97"/>
      <c r="I42" s="97"/>
      <c r="J42" s="97"/>
      <c r="K42" s="97"/>
      <c r="L42" s="8"/>
    </row>
    <row r="43" spans="1:12" ht="12.75" customHeight="1">
      <c r="A43" s="205" t="s">
        <v>23</v>
      </c>
      <c r="B43" s="217">
        <v>3864</v>
      </c>
      <c r="C43" s="217">
        <v>167</v>
      </c>
      <c r="D43" s="217">
        <v>40</v>
      </c>
      <c r="E43" s="217">
        <v>4071</v>
      </c>
      <c r="F43" s="283">
        <v>0.032462591935074815</v>
      </c>
      <c r="G43" s="257">
        <f>E43/'1.2 Imprese Area Territoriale'!B43*100</f>
        <v>11.331941544885177</v>
      </c>
      <c r="H43" s="97"/>
      <c r="I43" s="97"/>
      <c r="J43" s="97"/>
      <c r="K43" s="97"/>
      <c r="L43" s="8"/>
    </row>
    <row r="44" spans="1:7" s="26" customFormat="1" ht="12.75">
      <c r="A44" s="61" t="s">
        <v>174</v>
      </c>
      <c r="B44" s="35"/>
      <c r="C44" s="35"/>
      <c r="D44" s="35"/>
      <c r="E44" s="137"/>
      <c r="F44" s="40"/>
      <c r="G44" s="40"/>
    </row>
    <row r="45" ht="7.5" customHeight="1">
      <c r="A45" s="22"/>
    </row>
    <row r="46" ht="12.75">
      <c r="A46" s="81" t="s">
        <v>154</v>
      </c>
    </row>
    <row r="47" spans="1:7" ht="12.75" customHeight="1">
      <c r="A47" s="354" t="s">
        <v>155</v>
      </c>
      <c r="B47" s="354"/>
      <c r="C47" s="354"/>
      <c r="D47" s="354"/>
      <c r="E47" s="354"/>
      <c r="F47" s="354"/>
      <c r="G47" s="354"/>
    </row>
    <row r="48" spans="1:7" ht="12.75" customHeight="1">
      <c r="A48" s="354"/>
      <c r="B48" s="354"/>
      <c r="C48" s="354"/>
      <c r="D48" s="354"/>
      <c r="E48" s="354"/>
      <c r="F48" s="354"/>
      <c r="G48" s="354"/>
    </row>
    <row r="49" spans="1:7" s="30" customFormat="1" ht="25.5" customHeight="1">
      <c r="A49" s="356" t="s">
        <v>167</v>
      </c>
      <c r="B49" s="356"/>
      <c r="C49" s="356"/>
      <c r="D49" s="356"/>
      <c r="E49" s="356"/>
      <c r="F49" s="356"/>
      <c r="G49" s="356"/>
    </row>
    <row r="50" spans="1:7" ht="12.75" customHeight="1">
      <c r="A50" s="355" t="s">
        <v>173</v>
      </c>
      <c r="B50" s="355"/>
      <c r="C50" s="355"/>
      <c r="D50" s="355"/>
      <c r="E50" s="355"/>
      <c r="F50" s="355"/>
      <c r="G50" s="355"/>
    </row>
    <row r="51" spans="1:7" ht="12.75" customHeight="1">
      <c r="A51" s="355"/>
      <c r="B51" s="355"/>
      <c r="C51" s="355"/>
      <c r="D51" s="355"/>
      <c r="E51" s="355"/>
      <c r="F51" s="355"/>
      <c r="G51" s="355"/>
    </row>
    <row r="52" spans="1:7" ht="12.75" customHeight="1">
      <c r="A52" s="355"/>
      <c r="B52" s="355"/>
      <c r="C52" s="355"/>
      <c r="D52" s="355"/>
      <c r="E52" s="355"/>
      <c r="F52" s="355"/>
      <c r="G52" s="355"/>
    </row>
    <row r="53" spans="1:7" ht="12.75" customHeight="1">
      <c r="A53" s="355"/>
      <c r="B53" s="355"/>
      <c r="C53" s="355"/>
      <c r="D53" s="355"/>
      <c r="E53" s="355"/>
      <c r="F53" s="355"/>
      <c r="G53" s="355"/>
    </row>
    <row r="54" spans="1:7" ht="12.75" customHeight="1">
      <c r="A54" s="355"/>
      <c r="B54" s="355"/>
      <c r="C54" s="355"/>
      <c r="D54" s="355"/>
      <c r="E54" s="355"/>
      <c r="F54" s="355"/>
      <c r="G54" s="355"/>
    </row>
    <row r="55" ht="3.75" customHeight="1"/>
    <row r="56" ht="12.75"/>
    <row r="57" ht="12.75"/>
    <row r="58" ht="12.75"/>
    <row r="59" ht="12.75"/>
    <row r="60" ht="12.75"/>
    <row r="61" ht="7.5" customHeight="1"/>
    <row r="62" spans="1:7" ht="12.75">
      <c r="A62" s="190" t="s">
        <v>151</v>
      </c>
      <c r="B62" s="8"/>
      <c r="C62" s="8"/>
      <c r="D62" s="8"/>
      <c r="E62" s="8"/>
      <c r="F62" s="8"/>
      <c r="G62" s="8"/>
    </row>
    <row r="63" spans="1:7" ht="12.75" customHeight="1">
      <c r="A63" s="2" t="s">
        <v>319</v>
      </c>
      <c r="B63" s="407"/>
      <c r="C63" s="407"/>
      <c r="D63" s="407"/>
      <c r="E63" s="407"/>
      <c r="F63" s="407"/>
      <c r="G63" s="407"/>
    </row>
    <row r="64" spans="1:7" ht="12.75">
      <c r="A64" s="2" t="s">
        <v>320</v>
      </c>
      <c r="B64" s="407"/>
      <c r="C64" s="407"/>
      <c r="D64" s="407"/>
      <c r="E64" s="407"/>
      <c r="F64" s="407"/>
      <c r="G64" s="407"/>
    </row>
    <row r="65" spans="1:7" ht="12.75">
      <c r="A65" s="2" t="s">
        <v>321</v>
      </c>
      <c r="B65" s="407"/>
      <c r="C65" s="407"/>
      <c r="D65" s="407"/>
      <c r="E65" s="407"/>
      <c r="F65" s="407"/>
      <c r="G65" s="407"/>
    </row>
    <row r="66" spans="1:7" ht="12.75">
      <c r="A66" s="407"/>
      <c r="B66" s="407"/>
      <c r="C66" s="407"/>
      <c r="D66" s="407"/>
      <c r="E66" s="407"/>
      <c r="F66" s="407"/>
      <c r="G66" s="407"/>
    </row>
    <row r="67" spans="1:7" ht="12.75">
      <c r="A67" s="407"/>
      <c r="B67" s="407"/>
      <c r="C67" s="407"/>
      <c r="D67" s="407"/>
      <c r="E67" s="407"/>
      <c r="F67" s="407"/>
      <c r="G67" s="407"/>
    </row>
  </sheetData>
  <sheetProtection/>
  <mergeCells count="5">
    <mergeCell ref="A5:A6"/>
    <mergeCell ref="B5:G5"/>
    <mergeCell ref="A47:G48"/>
    <mergeCell ref="A50:G54"/>
    <mergeCell ref="A49:G49"/>
  </mergeCells>
  <hyperlinks>
    <hyperlink ref="I1" location="Copertina!A1" display="INDICE"/>
    <hyperlink ref="I2" location="'1. La Struttura delle Imprese'!A1" display="INDICE"/>
  </hyperlinks>
  <printOptions horizontalCentered="1" verticalCentered="1"/>
  <pageMargins left="0.7874015748031497" right="0.7874015748031497" top="0.5905511811023623" bottom="0.5905511811023623" header="0" footer="0"/>
  <pageSetup horizontalDpi="600" verticalDpi="600" orientation="portrait" paperSize="9" scale="80" r:id="rId2"/>
  <ignoredErrors>
    <ignoredError sqref="B42:E42" formulaRange="1"/>
  </ignoredErrors>
  <drawing r:id="rId1"/>
</worksheet>
</file>

<file path=xl/worksheets/sheet15.xml><?xml version="1.0" encoding="utf-8"?>
<worksheet xmlns="http://schemas.openxmlformats.org/spreadsheetml/2006/main" xmlns:r="http://schemas.openxmlformats.org/officeDocument/2006/relationships">
  <dimension ref="A1:J28"/>
  <sheetViews>
    <sheetView showGridLines="0" view="pageBreakPreview" zoomScaleSheetLayoutView="100" zoomScalePageLayoutView="0" workbookViewId="0" topLeftCell="A1">
      <selection activeCell="B33" sqref="B33"/>
    </sheetView>
  </sheetViews>
  <sheetFormatPr defaultColWidth="9.140625" defaultRowHeight="12.75"/>
  <cols>
    <col min="1" max="1" width="31.421875" style="4" customWidth="1"/>
    <col min="2" max="2" width="13.57421875" style="4" customWidth="1"/>
    <col min="3" max="3" width="15.7109375" style="4" customWidth="1"/>
    <col min="4" max="4" width="13.00390625" style="4" customWidth="1"/>
    <col min="5" max="5" width="13.57421875" style="4" customWidth="1"/>
    <col min="6" max="6" width="15.7109375" style="4" customWidth="1"/>
    <col min="7" max="7" width="13.57421875" style="4" customWidth="1"/>
    <col min="8" max="8" width="15.7109375" style="4" customWidth="1"/>
    <col min="9" max="9" width="11.00390625" style="4" bestFit="1" customWidth="1"/>
    <col min="10" max="16384" width="9.140625" style="4" customWidth="1"/>
  </cols>
  <sheetData>
    <row r="1" spans="1:9" ht="12.75">
      <c r="A1" s="1" t="s">
        <v>159</v>
      </c>
      <c r="I1" s="5" t="s">
        <v>55</v>
      </c>
    </row>
    <row r="2" spans="1:9" ht="12.75">
      <c r="A2" s="28" t="s">
        <v>301</v>
      </c>
      <c r="I2" s="5" t="s">
        <v>56</v>
      </c>
    </row>
    <row r="3" spans="1:9" ht="12.75">
      <c r="A3" s="28" t="s">
        <v>71</v>
      </c>
      <c r="B3" s="21"/>
      <c r="C3" s="21"/>
      <c r="D3" s="21"/>
      <c r="I3" s="2"/>
    </row>
    <row r="4" spans="1:9" ht="12.75">
      <c r="A4" s="359" t="s">
        <v>152</v>
      </c>
      <c r="B4" s="357" t="s">
        <v>20</v>
      </c>
      <c r="C4" s="364"/>
      <c r="D4" s="358"/>
      <c r="E4" s="357" t="s">
        <v>63</v>
      </c>
      <c r="F4" s="358"/>
      <c r="G4" s="357" t="s">
        <v>64</v>
      </c>
      <c r="H4" s="365"/>
      <c r="I4" s="2"/>
    </row>
    <row r="5" spans="1:8" ht="12.75" customHeight="1">
      <c r="A5" s="360"/>
      <c r="B5" s="362" t="s">
        <v>65</v>
      </c>
      <c r="C5" s="400" t="s">
        <v>302</v>
      </c>
      <c r="D5" s="400" t="s">
        <v>72</v>
      </c>
      <c r="E5" s="362" t="s">
        <v>65</v>
      </c>
      <c r="F5" s="400" t="s">
        <v>302</v>
      </c>
      <c r="G5" s="362" t="s">
        <v>65</v>
      </c>
      <c r="H5" s="362" t="s">
        <v>302</v>
      </c>
    </row>
    <row r="6" spans="1:8" ht="12.75">
      <c r="A6" s="361"/>
      <c r="B6" s="363"/>
      <c r="C6" s="401"/>
      <c r="D6" s="401"/>
      <c r="E6" s="363"/>
      <c r="F6" s="401"/>
      <c r="G6" s="363"/>
      <c r="H6" s="363"/>
    </row>
    <row r="7" spans="1:8" ht="12.75">
      <c r="A7" s="122" t="s">
        <v>137</v>
      </c>
      <c r="B7" s="168">
        <v>36150</v>
      </c>
      <c r="C7" s="169">
        <v>-0.4</v>
      </c>
      <c r="D7" s="284">
        <v>0.102808389619623</v>
      </c>
      <c r="E7" s="168">
        <v>351625</v>
      </c>
      <c r="F7" s="169">
        <v>-0.5</v>
      </c>
      <c r="G7" s="168">
        <v>5137678</v>
      </c>
      <c r="H7" s="169">
        <v>-0.3</v>
      </c>
    </row>
    <row r="8" spans="1:8" ht="12.75">
      <c r="A8" s="122" t="s">
        <v>66</v>
      </c>
      <c r="B8" s="168">
        <v>3874</v>
      </c>
      <c r="C8" s="169">
        <v>1</v>
      </c>
      <c r="D8" s="284">
        <v>0.116033186569623</v>
      </c>
      <c r="E8" s="168">
        <v>33387</v>
      </c>
      <c r="F8" s="169">
        <v>2.7</v>
      </c>
      <c r="G8" s="168">
        <v>551280</v>
      </c>
      <c r="H8" s="169">
        <v>2.5</v>
      </c>
    </row>
    <row r="9" spans="1:8" ht="12.75">
      <c r="A9" s="122" t="s">
        <v>67</v>
      </c>
      <c r="B9" s="168">
        <v>163</v>
      </c>
      <c r="C9" s="169">
        <v>-3.6</v>
      </c>
      <c r="D9" s="284">
        <v>0.232524964336662</v>
      </c>
      <c r="E9" s="168">
        <v>701</v>
      </c>
      <c r="F9" s="169">
        <v>-3.4</v>
      </c>
      <c r="G9" s="168">
        <v>8662</v>
      </c>
      <c r="H9" s="169">
        <v>-1.6</v>
      </c>
    </row>
    <row r="10" spans="1:8" ht="12.75">
      <c r="A10" s="122" t="s">
        <v>68</v>
      </c>
      <c r="B10" s="168">
        <v>946</v>
      </c>
      <c r="C10" s="169">
        <v>-8.2</v>
      </c>
      <c r="D10" s="284">
        <v>0.11088969640136</v>
      </c>
      <c r="E10" s="168">
        <v>8531</v>
      </c>
      <c r="F10" s="169">
        <v>-1</v>
      </c>
      <c r="G10" s="168">
        <v>123512</v>
      </c>
      <c r="H10" s="169">
        <v>-3.2</v>
      </c>
    </row>
    <row r="11" spans="1:8" ht="12.75">
      <c r="A11" s="122" t="s">
        <v>69</v>
      </c>
      <c r="B11" s="168">
        <v>1581</v>
      </c>
      <c r="C11" s="169">
        <v>2.5</v>
      </c>
      <c r="D11" s="284">
        <v>0.085109819121447</v>
      </c>
      <c r="E11" s="168">
        <v>18576</v>
      </c>
      <c r="F11" s="169">
        <v>0.7</v>
      </c>
      <c r="G11" s="168">
        <v>270839</v>
      </c>
      <c r="H11" s="169">
        <v>-1.4</v>
      </c>
    </row>
    <row r="12" spans="1:8" ht="12.75">
      <c r="A12" s="123" t="s">
        <v>227</v>
      </c>
      <c r="B12" s="170">
        <v>42714</v>
      </c>
      <c r="C12" s="171">
        <v>-0.4</v>
      </c>
      <c r="D12" s="285">
        <v>0.103468824184875</v>
      </c>
      <c r="E12" s="170">
        <v>412820</v>
      </c>
      <c r="F12" s="171">
        <v>-0.2</v>
      </c>
      <c r="G12" s="170">
        <v>6091971</v>
      </c>
      <c r="H12" s="171">
        <v>-0.1</v>
      </c>
    </row>
    <row r="13" spans="1:8" ht="12.75">
      <c r="A13" s="122" t="s">
        <v>228</v>
      </c>
      <c r="B13" s="168">
        <v>9185</v>
      </c>
      <c r="C13" s="169">
        <v>1.3</v>
      </c>
      <c r="D13" s="284">
        <v>0.0927393705637059</v>
      </c>
      <c r="E13" s="168">
        <v>99041</v>
      </c>
      <c r="F13" s="169">
        <v>1.5</v>
      </c>
      <c r="G13" s="168">
        <v>1291632</v>
      </c>
      <c r="H13" s="169">
        <v>1.6</v>
      </c>
    </row>
    <row r="14" spans="1:8" ht="12.75">
      <c r="A14" s="123" t="s">
        <v>70</v>
      </c>
      <c r="B14" s="170">
        <v>51899</v>
      </c>
      <c r="C14" s="171">
        <v>-0.1</v>
      </c>
      <c r="D14" s="285">
        <v>0.101392760925329</v>
      </c>
      <c r="E14" s="170">
        <v>511861</v>
      </c>
      <c r="F14" s="171">
        <v>0.1</v>
      </c>
      <c r="G14" s="170">
        <v>7383603</v>
      </c>
      <c r="H14" s="171">
        <v>0.2</v>
      </c>
    </row>
    <row r="15" spans="1:10" s="26" customFormat="1" ht="12.75">
      <c r="A15" s="61" t="s">
        <v>174</v>
      </c>
      <c r="B15" s="43"/>
      <c r="C15" s="27"/>
      <c r="D15" s="218"/>
      <c r="E15" s="43"/>
      <c r="F15" s="27"/>
      <c r="G15" s="43"/>
      <c r="H15" s="27"/>
      <c r="J15" s="4"/>
    </row>
    <row r="16" spans="2:8" ht="12.75">
      <c r="B16" s="8"/>
      <c r="C16" s="8"/>
      <c r="D16" s="8"/>
      <c r="E16" s="8"/>
      <c r="F16" s="8"/>
      <c r="G16" s="8"/>
      <c r="H16" s="8"/>
    </row>
    <row r="17" spans="1:8" ht="12.75" customHeight="1">
      <c r="A17" s="404" t="s">
        <v>151</v>
      </c>
      <c r="B17" s="94"/>
      <c r="C17" s="37"/>
      <c r="D17" s="37"/>
      <c r="E17" s="94"/>
      <c r="F17" s="37"/>
      <c r="G17" s="94"/>
      <c r="H17" s="37"/>
    </row>
    <row r="18" spans="1:8" ht="12.75" customHeight="1">
      <c r="A18" s="402" t="s">
        <v>303</v>
      </c>
      <c r="B18" s="402"/>
      <c r="C18" s="402"/>
      <c r="D18" s="402"/>
      <c r="E18" s="402"/>
      <c r="F18" s="402"/>
      <c r="G18" s="402"/>
      <c r="H18" s="402"/>
    </row>
    <row r="19" spans="1:8" ht="12.75" customHeight="1">
      <c r="A19" s="402"/>
      <c r="B19" s="402"/>
      <c r="C19" s="402"/>
      <c r="D19" s="402"/>
      <c r="E19" s="402"/>
      <c r="F19" s="402"/>
      <c r="G19" s="402"/>
      <c r="H19" s="402"/>
    </row>
    <row r="20" spans="1:8" ht="12.75" customHeight="1">
      <c r="A20" s="403" t="s">
        <v>304</v>
      </c>
      <c r="B20" s="403"/>
      <c r="C20" s="403"/>
      <c r="D20" s="403"/>
      <c r="E20" s="403"/>
      <c r="F20" s="403"/>
      <c r="G20" s="403"/>
      <c r="H20" s="403"/>
    </row>
    <row r="21" spans="1:8" ht="12.75" customHeight="1">
      <c r="A21" s="403" t="s">
        <v>315</v>
      </c>
      <c r="B21" s="403"/>
      <c r="C21" s="403"/>
      <c r="D21" s="403"/>
      <c r="E21" s="403"/>
      <c r="F21" s="403"/>
      <c r="G21" s="403"/>
      <c r="H21" s="403"/>
    </row>
    <row r="22" spans="1:8" ht="12.75" customHeight="1">
      <c r="A22" s="403"/>
      <c r="B22" s="403"/>
      <c r="C22" s="403"/>
      <c r="D22" s="403"/>
      <c r="E22" s="403"/>
      <c r="F22" s="403"/>
      <c r="G22" s="403"/>
      <c r="H22" s="403"/>
    </row>
    <row r="23" spans="1:8" ht="12.75" customHeight="1">
      <c r="A23" s="402" t="s">
        <v>305</v>
      </c>
      <c r="B23" s="402"/>
      <c r="C23" s="402"/>
      <c r="D23" s="402"/>
      <c r="E23" s="402"/>
      <c r="F23" s="402"/>
      <c r="G23" s="402"/>
      <c r="H23" s="402"/>
    </row>
    <row r="24" spans="1:8" ht="12.75" customHeight="1">
      <c r="A24" s="402"/>
      <c r="B24" s="402"/>
      <c r="C24" s="402"/>
      <c r="D24" s="402"/>
      <c r="E24" s="402"/>
      <c r="F24" s="402"/>
      <c r="G24" s="402"/>
      <c r="H24" s="402"/>
    </row>
    <row r="25" spans="1:8" ht="12.75" customHeight="1">
      <c r="A25" s="402" t="s">
        <v>306</v>
      </c>
      <c r="B25" s="402"/>
      <c r="C25" s="402"/>
      <c r="D25" s="402"/>
      <c r="E25" s="402"/>
      <c r="F25" s="402"/>
      <c r="G25" s="402"/>
      <c r="H25" s="402"/>
    </row>
    <row r="26" spans="1:8" ht="12.75" customHeight="1">
      <c r="A26" s="291"/>
      <c r="B26" s="291"/>
      <c r="C26" s="291"/>
      <c r="D26" s="291"/>
      <c r="E26" s="291"/>
      <c r="F26" s="291"/>
      <c r="G26" s="291"/>
      <c r="H26" s="291"/>
    </row>
    <row r="27" ht="12.75" customHeight="1"/>
    <row r="28" ht="12.75">
      <c r="D28" s="95"/>
    </row>
  </sheetData>
  <sheetProtection/>
  <mergeCells count="16">
    <mergeCell ref="A25:H25"/>
    <mergeCell ref="A18:H19"/>
    <mergeCell ref="A21:H22"/>
    <mergeCell ref="A23:H24"/>
    <mergeCell ref="G5:G6"/>
    <mergeCell ref="H5:H6"/>
    <mergeCell ref="B4:D4"/>
    <mergeCell ref="G4:H4"/>
    <mergeCell ref="A20:H20"/>
    <mergeCell ref="E4:F4"/>
    <mergeCell ref="A4:A6"/>
    <mergeCell ref="B5:B6"/>
    <mergeCell ref="C5:C6"/>
    <mergeCell ref="D5:D6"/>
    <mergeCell ref="E5:E6"/>
    <mergeCell ref="F5:F6"/>
  </mergeCells>
  <printOptions horizontalCentered="1" verticalCentered="1"/>
  <pageMargins left="0.7874015748031497" right="0.7874015748031497" top="0.5905511811023623" bottom="0.5905511811023623" header="0" footer="0"/>
  <pageSetup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dimension ref="A1:J33"/>
  <sheetViews>
    <sheetView showGridLines="0" view="pageBreakPreview" zoomScaleSheetLayoutView="100" zoomScalePageLayoutView="0" workbookViewId="0" topLeftCell="A1">
      <selection activeCell="B24" sqref="B24"/>
    </sheetView>
  </sheetViews>
  <sheetFormatPr defaultColWidth="9.140625" defaultRowHeight="12.75"/>
  <cols>
    <col min="1" max="1" width="37.57421875" style="18" customWidth="1"/>
    <col min="2" max="2" width="15.8515625" style="19" customWidth="1"/>
    <col min="3" max="4" width="14.28125" style="19" customWidth="1"/>
    <col min="5" max="5" width="16.8515625" style="19" customWidth="1"/>
    <col min="6" max="6" width="11.00390625" style="19" bestFit="1" customWidth="1"/>
    <col min="7" max="16384" width="9.140625" style="19" customWidth="1"/>
  </cols>
  <sheetData>
    <row r="1" spans="1:6" ht="12.75">
      <c r="A1" s="1" t="s">
        <v>158</v>
      </c>
      <c r="F1" s="5" t="s">
        <v>55</v>
      </c>
    </row>
    <row r="2" spans="1:6" ht="12.75">
      <c r="A2" s="15" t="s">
        <v>307</v>
      </c>
      <c r="F2" s="5" t="s">
        <v>56</v>
      </c>
    </row>
    <row r="3" spans="1:5" s="14" customFormat="1" ht="12.75">
      <c r="A3" s="15" t="s">
        <v>105</v>
      </c>
      <c r="B3" s="20"/>
      <c r="C3" s="20"/>
      <c r="D3" s="20"/>
      <c r="E3" s="20"/>
    </row>
    <row r="4" spans="1:5" s="14" customFormat="1" ht="25.5">
      <c r="A4" s="124"/>
      <c r="B4" s="293" t="s">
        <v>99</v>
      </c>
      <c r="C4" s="125" t="s">
        <v>74</v>
      </c>
      <c r="D4" s="125" t="s">
        <v>61</v>
      </c>
      <c r="E4" s="126" t="s">
        <v>308</v>
      </c>
    </row>
    <row r="5" spans="1:5" s="14" customFormat="1" ht="12.75">
      <c r="A5" s="219" t="s">
        <v>216</v>
      </c>
      <c r="B5" s="176">
        <v>11591</v>
      </c>
      <c r="C5" s="176">
        <v>8641</v>
      </c>
      <c r="D5" s="176">
        <v>42714</v>
      </c>
      <c r="E5" s="178">
        <v>-0.4</v>
      </c>
    </row>
    <row r="6" spans="1:5" s="14" customFormat="1" ht="12.75">
      <c r="A6" s="127" t="s">
        <v>256</v>
      </c>
      <c r="B6" s="176">
        <v>5723</v>
      </c>
      <c r="C6" s="176">
        <v>1570</v>
      </c>
      <c r="D6" s="176">
        <v>9185</v>
      </c>
      <c r="E6" s="220">
        <v>1.3</v>
      </c>
    </row>
    <row r="7" spans="1:5" s="14" customFormat="1" ht="12.75">
      <c r="A7" s="127" t="s">
        <v>257</v>
      </c>
      <c r="B7" s="176">
        <v>2871</v>
      </c>
      <c r="C7" s="176">
        <v>1231</v>
      </c>
      <c r="D7" s="176">
        <v>5434</v>
      </c>
      <c r="E7" s="220">
        <v>1.1</v>
      </c>
    </row>
    <row r="8" spans="1:5" s="14" customFormat="1" ht="12.75">
      <c r="A8" s="127" t="s">
        <v>258</v>
      </c>
      <c r="B8" s="176">
        <v>1217</v>
      </c>
      <c r="C8" s="176">
        <v>246</v>
      </c>
      <c r="D8" s="176">
        <v>1760</v>
      </c>
      <c r="E8" s="220">
        <v>1.1</v>
      </c>
    </row>
    <row r="9" spans="1:5" s="14" customFormat="1" ht="12.75">
      <c r="A9" s="127" t="s">
        <v>259</v>
      </c>
      <c r="B9" s="176">
        <v>427</v>
      </c>
      <c r="C9" s="176">
        <v>5</v>
      </c>
      <c r="D9" s="176">
        <v>473</v>
      </c>
      <c r="E9" s="220">
        <v>0.9</v>
      </c>
    </row>
    <row r="10" spans="1:5" s="14" customFormat="1" ht="12.75">
      <c r="A10" s="127" t="s">
        <v>260</v>
      </c>
      <c r="B10" s="176">
        <v>1208</v>
      </c>
      <c r="C10" s="176">
        <v>88</v>
      </c>
      <c r="D10" s="176">
        <v>1461</v>
      </c>
      <c r="E10" s="220">
        <v>2.5</v>
      </c>
    </row>
    <row r="11" spans="1:5" s="14" customFormat="1" ht="12.75">
      <c r="A11" s="127" t="s">
        <v>261</v>
      </c>
      <c r="B11" s="176">
        <v>0</v>
      </c>
      <c r="C11" s="176">
        <v>0</v>
      </c>
      <c r="D11" s="176">
        <v>57</v>
      </c>
      <c r="E11" s="220">
        <v>-1.7</v>
      </c>
    </row>
    <row r="12" spans="1:5" s="14" customFormat="1" ht="12.75">
      <c r="A12" s="61" t="s">
        <v>189</v>
      </c>
      <c r="B12" s="12"/>
      <c r="C12" s="12"/>
      <c r="D12" s="12"/>
      <c r="E12" s="41"/>
    </row>
    <row r="13" spans="1:5" s="14" customFormat="1" ht="12.75">
      <c r="A13" s="4"/>
      <c r="B13" s="12"/>
      <c r="C13" s="12"/>
      <c r="D13" s="12"/>
      <c r="E13" s="13"/>
    </row>
    <row r="14" spans="1:5" s="14" customFormat="1" ht="12.75">
      <c r="A14" s="4"/>
      <c r="B14" s="12"/>
      <c r="C14" s="12"/>
      <c r="D14" s="12"/>
      <c r="E14" s="13"/>
    </row>
    <row r="24" spans="3:5" ht="12.75">
      <c r="C24" s="221"/>
      <c r="D24" s="221"/>
      <c r="E24" s="221"/>
    </row>
    <row r="25" spans="3:5" ht="12.75">
      <c r="C25" s="221"/>
      <c r="D25" s="221"/>
      <c r="E25" s="221"/>
    </row>
    <row r="26" spans="3:5" ht="12.75">
      <c r="C26" s="221"/>
      <c r="D26" s="221"/>
      <c r="E26" s="221"/>
    </row>
    <row r="27" spans="1:5" ht="12.75">
      <c r="A27" s="241"/>
      <c r="C27" s="221"/>
      <c r="D27" s="221"/>
      <c r="E27" s="221"/>
    </row>
    <row r="28" spans="3:10" ht="12.75">
      <c r="C28" s="221"/>
      <c r="E28" s="221"/>
      <c r="H28" s="221"/>
      <c r="I28" s="221"/>
      <c r="J28" s="221"/>
    </row>
    <row r="29" spans="8:10" ht="12.75">
      <c r="H29" s="221"/>
      <c r="I29" s="221"/>
      <c r="J29" s="221"/>
    </row>
    <row r="30" spans="5:10" ht="12.75">
      <c r="E30" s="221"/>
      <c r="H30" s="221"/>
      <c r="I30" s="221"/>
      <c r="J30" s="221"/>
    </row>
    <row r="31" spans="8:10" ht="12.75">
      <c r="H31" s="221"/>
      <c r="J31" s="221"/>
    </row>
    <row r="33" ht="12.75">
      <c r="J33" s="221"/>
    </row>
  </sheetData>
  <sheetProtection/>
  <printOptions horizontalCentered="1" verticalCentered="1"/>
  <pageMargins left="0.7874015748031497" right="0.7874015748031497" top="0.5905511811023623" bottom="0.5905511811023623" header="0" footer="0"/>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dimension ref="A1:I46"/>
  <sheetViews>
    <sheetView showGridLines="0" view="pageBreakPreview" zoomScaleSheetLayoutView="100" zoomScalePageLayoutView="0" workbookViewId="0" topLeftCell="A1">
      <selection activeCell="C27" sqref="C27"/>
    </sheetView>
  </sheetViews>
  <sheetFormatPr defaultColWidth="9.140625" defaultRowHeight="12.75"/>
  <cols>
    <col min="1" max="1" width="37.57421875" style="18" customWidth="1"/>
    <col min="2" max="2" width="12.140625" style="19" customWidth="1"/>
    <col min="3" max="6" width="10.00390625" style="19" customWidth="1"/>
    <col min="7" max="7" width="9.28125" style="19" bestFit="1" customWidth="1"/>
    <col min="8" max="8" width="16.00390625" style="19" customWidth="1"/>
    <col min="9" max="9" width="11.00390625" style="19" bestFit="1" customWidth="1"/>
    <col min="10" max="16384" width="9.140625" style="19" customWidth="1"/>
  </cols>
  <sheetData>
    <row r="1" spans="1:9" s="14" customFormat="1" ht="12.75">
      <c r="A1" s="1" t="s">
        <v>160</v>
      </c>
      <c r="B1" s="12"/>
      <c r="C1" s="12"/>
      <c r="D1" s="12"/>
      <c r="E1" s="13"/>
      <c r="I1" s="5" t="s">
        <v>55</v>
      </c>
    </row>
    <row r="2" spans="1:9" s="14" customFormat="1" ht="12.75">
      <c r="A2" s="15" t="s">
        <v>309</v>
      </c>
      <c r="I2" s="5" t="s">
        <v>56</v>
      </c>
    </row>
    <row r="3" s="14" customFormat="1" ht="12.75">
      <c r="A3" s="15" t="s">
        <v>105</v>
      </c>
    </row>
    <row r="4" spans="1:8" s="14" customFormat="1" ht="16.5" customHeight="1">
      <c r="A4" s="371" t="s">
        <v>138</v>
      </c>
      <c r="B4" s="366" t="s">
        <v>100</v>
      </c>
      <c r="C4" s="368" t="s">
        <v>101</v>
      </c>
      <c r="D4" s="369"/>
      <c r="E4" s="369"/>
      <c r="F4" s="370"/>
      <c r="G4" s="375" t="s">
        <v>61</v>
      </c>
      <c r="H4" s="373" t="s">
        <v>316</v>
      </c>
    </row>
    <row r="5" spans="1:8" s="14" customFormat="1" ht="16.5" customHeight="1">
      <c r="A5" s="372"/>
      <c r="B5" s="367"/>
      <c r="C5" s="290" t="s">
        <v>102</v>
      </c>
      <c r="D5" s="290" t="s">
        <v>103</v>
      </c>
      <c r="E5" s="290" t="s">
        <v>88</v>
      </c>
      <c r="F5" s="290" t="s">
        <v>104</v>
      </c>
      <c r="G5" s="376"/>
      <c r="H5" s="374"/>
    </row>
    <row r="6" spans="1:9" s="14" customFormat="1" ht="12.75">
      <c r="A6" s="127" t="s">
        <v>77</v>
      </c>
      <c r="B6" s="176">
        <v>81</v>
      </c>
      <c r="C6" s="176">
        <v>27</v>
      </c>
      <c r="D6" s="176">
        <v>2</v>
      </c>
      <c r="E6" s="176">
        <v>9</v>
      </c>
      <c r="F6" s="176">
        <v>0</v>
      </c>
      <c r="G6" s="176">
        <v>119</v>
      </c>
      <c r="H6" s="178">
        <v>1.7</v>
      </c>
      <c r="I6" s="87"/>
    </row>
    <row r="7" spans="1:9" s="14" customFormat="1" ht="12.75">
      <c r="A7" s="127" t="s">
        <v>78</v>
      </c>
      <c r="B7" s="176">
        <v>972</v>
      </c>
      <c r="C7" s="176">
        <v>205</v>
      </c>
      <c r="D7" s="176">
        <v>34</v>
      </c>
      <c r="E7" s="176">
        <v>187</v>
      </c>
      <c r="F7" s="176">
        <v>7</v>
      </c>
      <c r="G7" s="176">
        <v>1405</v>
      </c>
      <c r="H7" s="178">
        <v>0.9</v>
      </c>
      <c r="I7" s="87"/>
    </row>
    <row r="8" spans="1:9" s="14" customFormat="1" ht="12.75">
      <c r="A8" s="127" t="s">
        <v>79</v>
      </c>
      <c r="B8" s="176">
        <v>335</v>
      </c>
      <c r="C8" s="176">
        <v>54</v>
      </c>
      <c r="D8" s="176">
        <v>14</v>
      </c>
      <c r="E8" s="176">
        <v>81</v>
      </c>
      <c r="F8" s="176">
        <v>3</v>
      </c>
      <c r="G8" s="176">
        <v>487</v>
      </c>
      <c r="H8" s="178">
        <v>2.7</v>
      </c>
      <c r="I8" s="87"/>
    </row>
    <row r="9" spans="1:9" s="14" customFormat="1" ht="12.75">
      <c r="A9" s="127" t="s">
        <v>80</v>
      </c>
      <c r="B9" s="176">
        <v>1935</v>
      </c>
      <c r="C9" s="176">
        <v>700</v>
      </c>
      <c r="D9" s="176">
        <v>136</v>
      </c>
      <c r="E9" s="176">
        <v>540</v>
      </c>
      <c r="F9" s="176">
        <v>15</v>
      </c>
      <c r="G9" s="176">
        <v>3326</v>
      </c>
      <c r="H9" s="178">
        <v>1</v>
      </c>
      <c r="I9" s="87"/>
    </row>
    <row r="10" spans="1:9" s="14" customFormat="1" ht="12.75">
      <c r="A10" s="127" t="s">
        <v>81</v>
      </c>
      <c r="B10" s="176">
        <v>869</v>
      </c>
      <c r="C10" s="176">
        <v>227</v>
      </c>
      <c r="D10" s="176">
        <v>11</v>
      </c>
      <c r="E10" s="176">
        <v>127</v>
      </c>
      <c r="F10" s="176">
        <v>3</v>
      </c>
      <c r="G10" s="176">
        <v>1237</v>
      </c>
      <c r="H10" s="178">
        <v>2.3</v>
      </c>
      <c r="I10" s="87"/>
    </row>
    <row r="11" spans="1:9" s="14" customFormat="1" ht="12.75">
      <c r="A11" s="127" t="s">
        <v>82</v>
      </c>
      <c r="B11" s="176">
        <v>166</v>
      </c>
      <c r="C11" s="176">
        <v>84</v>
      </c>
      <c r="D11" s="176">
        <v>165</v>
      </c>
      <c r="E11" s="176">
        <v>54</v>
      </c>
      <c r="F11" s="176">
        <v>1</v>
      </c>
      <c r="G11" s="176">
        <v>470</v>
      </c>
      <c r="H11" s="178">
        <v>3.3</v>
      </c>
      <c r="I11" s="87"/>
    </row>
    <row r="12" spans="1:9" s="14" customFormat="1" ht="12.75">
      <c r="A12" s="127" t="s">
        <v>83</v>
      </c>
      <c r="B12" s="176">
        <v>119</v>
      </c>
      <c r="C12" s="176">
        <v>71</v>
      </c>
      <c r="D12" s="176">
        <v>18</v>
      </c>
      <c r="E12" s="176">
        <v>165</v>
      </c>
      <c r="F12" s="176">
        <v>2</v>
      </c>
      <c r="G12" s="176">
        <v>375</v>
      </c>
      <c r="H12" s="178">
        <v>-2.8</v>
      </c>
      <c r="I12" s="87"/>
    </row>
    <row r="13" spans="1:9" s="14" customFormat="1" ht="12.75">
      <c r="A13" s="127" t="s">
        <v>84</v>
      </c>
      <c r="B13" s="176">
        <v>451</v>
      </c>
      <c r="C13" s="176">
        <v>237</v>
      </c>
      <c r="D13" s="176">
        <v>61</v>
      </c>
      <c r="E13" s="176">
        <v>208</v>
      </c>
      <c r="F13" s="176">
        <v>9</v>
      </c>
      <c r="G13" s="176">
        <v>966</v>
      </c>
      <c r="H13" s="178">
        <v>1.2</v>
      </c>
      <c r="I13" s="87"/>
    </row>
    <row r="14" spans="1:9" s="14" customFormat="1" ht="12.75">
      <c r="A14" s="127" t="s">
        <v>85</v>
      </c>
      <c r="B14" s="176">
        <v>415</v>
      </c>
      <c r="C14" s="176">
        <v>136</v>
      </c>
      <c r="D14" s="176">
        <v>28</v>
      </c>
      <c r="E14" s="176">
        <v>69</v>
      </c>
      <c r="F14" s="176">
        <v>5</v>
      </c>
      <c r="G14" s="176">
        <v>653</v>
      </c>
      <c r="H14" s="178">
        <v>3</v>
      </c>
      <c r="I14" s="87"/>
    </row>
    <row r="15" spans="1:9" s="14" customFormat="1" ht="12.75">
      <c r="A15" s="128" t="s">
        <v>255</v>
      </c>
      <c r="B15" s="177">
        <v>5343</v>
      </c>
      <c r="C15" s="177">
        <v>1741</v>
      </c>
      <c r="D15" s="177">
        <v>469</v>
      </c>
      <c r="E15" s="177">
        <v>1440</v>
      </c>
      <c r="F15" s="177">
        <v>45</v>
      </c>
      <c r="G15" s="177">
        <v>9038</v>
      </c>
      <c r="H15" s="179">
        <v>1.4</v>
      </c>
      <c r="I15" s="87"/>
    </row>
    <row r="16" spans="1:8" s="14" customFormat="1" ht="12.75">
      <c r="A16" s="61" t="s">
        <v>189</v>
      </c>
      <c r="B16" s="12"/>
      <c r="C16" s="12"/>
      <c r="D16" s="12"/>
      <c r="E16" s="12"/>
      <c r="F16" s="12"/>
      <c r="G16" s="12"/>
      <c r="H16" s="17"/>
    </row>
    <row r="17" spans="1:8" s="14" customFormat="1" ht="12.75">
      <c r="A17" s="4"/>
      <c r="B17" s="12"/>
      <c r="C17" s="12"/>
      <c r="D17" s="12"/>
      <c r="E17" s="12"/>
      <c r="F17" s="16"/>
      <c r="G17" s="12"/>
      <c r="H17" s="17"/>
    </row>
    <row r="18" spans="1:8" s="14" customFormat="1" ht="12.75">
      <c r="A18" s="11"/>
      <c r="B18" s="12"/>
      <c r="C18" s="12"/>
      <c r="D18" s="12"/>
      <c r="E18" s="12"/>
      <c r="F18" s="16"/>
      <c r="G18" s="12"/>
      <c r="H18" s="17"/>
    </row>
    <row r="19" spans="2:9" ht="12.75">
      <c r="B19" s="221"/>
      <c r="C19" s="221"/>
      <c r="D19" s="221"/>
      <c r="E19" s="221"/>
      <c r="F19" s="221"/>
      <c r="G19" s="221"/>
      <c r="H19" s="221"/>
      <c r="I19" s="19" t="s">
        <v>296</v>
      </c>
    </row>
    <row r="20" spans="1:9" ht="12.75">
      <c r="A20" s="221"/>
      <c r="B20" s="221"/>
      <c r="C20" s="221"/>
      <c r="D20" s="221"/>
      <c r="E20" s="221"/>
      <c r="I20" s="19" t="s">
        <v>296</v>
      </c>
    </row>
    <row r="21" spans="1:9" ht="12.75">
      <c r="A21" s="222"/>
      <c r="B21" s="222"/>
      <c r="C21" s="222"/>
      <c r="D21" s="222"/>
      <c r="E21" s="222"/>
      <c r="I21" s="19" t="s">
        <v>296</v>
      </c>
    </row>
    <row r="22" spans="1:9" ht="12.75">
      <c r="A22" s="222"/>
      <c r="B22" s="223"/>
      <c r="C22" s="223"/>
      <c r="D22" s="223"/>
      <c r="E22" s="223"/>
      <c r="I22" s="19" t="s">
        <v>296</v>
      </c>
    </row>
    <row r="23" spans="1:9" ht="12.75">
      <c r="A23" s="19"/>
      <c r="I23" s="18" t="s">
        <v>296</v>
      </c>
    </row>
    <row r="24" spans="1:9" ht="12.75">
      <c r="A24" s="19"/>
      <c r="I24" s="18" t="s">
        <v>296</v>
      </c>
    </row>
    <row r="25" spans="1:9" ht="12.75">
      <c r="A25" s="19"/>
      <c r="I25" s="18" t="s">
        <v>296</v>
      </c>
    </row>
    <row r="26" spans="1:9" ht="12.75">
      <c r="A26" s="19"/>
      <c r="I26" s="18" t="s">
        <v>296</v>
      </c>
    </row>
    <row r="27" spans="1:9" ht="12.75">
      <c r="A27" s="19"/>
      <c r="I27" s="18" t="s">
        <v>296</v>
      </c>
    </row>
    <row r="28" spans="1:9" ht="12.75">
      <c r="A28" s="19"/>
      <c r="I28" s="18" t="s">
        <v>296</v>
      </c>
    </row>
    <row r="29" spans="1:9" ht="12.75">
      <c r="A29" s="19"/>
      <c r="I29" s="18"/>
    </row>
    <row r="30" spans="1:9" ht="12.75">
      <c r="A30" s="19"/>
      <c r="I30" s="18"/>
    </row>
    <row r="31" spans="1:9" ht="12.75">
      <c r="A31" s="19"/>
      <c r="I31" s="18"/>
    </row>
    <row r="32" spans="1:9" ht="12.75">
      <c r="A32" s="19"/>
      <c r="I32" s="18"/>
    </row>
    <row r="33" ht="12.75">
      <c r="A33" s="19"/>
    </row>
    <row r="34" ht="12.75">
      <c r="A34" s="19"/>
    </row>
    <row r="35" spans="2:8" ht="12.75">
      <c r="B35" s="221"/>
      <c r="C35" s="221"/>
      <c r="D35" s="221"/>
      <c r="E35" s="221"/>
      <c r="F35" s="221"/>
      <c r="G35" s="221"/>
      <c r="H35" s="221"/>
    </row>
    <row r="36" spans="2:8" ht="12.75">
      <c r="B36" s="221"/>
      <c r="C36" s="221"/>
      <c r="D36" s="221"/>
      <c r="E36" s="221"/>
      <c r="F36" s="221"/>
      <c r="G36" s="221"/>
      <c r="H36" s="221"/>
    </row>
    <row r="37" spans="2:8" ht="12.75">
      <c r="B37" s="221"/>
      <c r="C37" s="221"/>
      <c r="D37" s="221"/>
      <c r="E37" s="221"/>
      <c r="F37" s="221"/>
      <c r="G37" s="221"/>
      <c r="H37" s="221"/>
    </row>
    <row r="38" spans="2:8" ht="12.75">
      <c r="B38" s="221"/>
      <c r="C38" s="221"/>
      <c r="D38" s="221"/>
      <c r="E38" s="221"/>
      <c r="F38" s="221"/>
      <c r="G38" s="221"/>
      <c r="H38" s="221"/>
    </row>
    <row r="39" spans="2:8" ht="12.75">
      <c r="B39" s="221"/>
      <c r="C39" s="221"/>
      <c r="D39" s="221"/>
      <c r="E39" s="221"/>
      <c r="F39" s="221"/>
      <c r="G39" s="221"/>
      <c r="H39" s="221"/>
    </row>
    <row r="40" spans="2:8" ht="12.75">
      <c r="B40" s="221"/>
      <c r="C40" s="221"/>
      <c r="D40" s="221"/>
      <c r="E40" s="221"/>
      <c r="F40" s="221"/>
      <c r="G40" s="221"/>
      <c r="H40" s="221"/>
    </row>
    <row r="41" spans="2:8" ht="12.75">
      <c r="B41" s="221"/>
      <c r="C41" s="221"/>
      <c r="D41" s="221"/>
      <c r="E41" s="221"/>
      <c r="F41" s="221"/>
      <c r="G41" s="221"/>
      <c r="H41" s="221"/>
    </row>
    <row r="42" spans="2:8" ht="12.75">
      <c r="B42" s="221"/>
      <c r="C42" s="221"/>
      <c r="D42" s="221"/>
      <c r="E42" s="221"/>
      <c r="F42" s="221"/>
      <c r="G42" s="221"/>
      <c r="H42" s="221"/>
    </row>
    <row r="43" spans="2:8" ht="12.75">
      <c r="B43" s="221"/>
      <c r="C43" s="221"/>
      <c r="D43" s="221"/>
      <c r="E43" s="221"/>
      <c r="F43" s="221"/>
      <c r="G43" s="221"/>
      <c r="H43" s="221"/>
    </row>
    <row r="44" spans="2:8" ht="12.75">
      <c r="B44" s="221"/>
      <c r="C44" s="221"/>
      <c r="D44" s="221"/>
      <c r="E44" s="221"/>
      <c r="F44" s="221"/>
      <c r="G44" s="221"/>
      <c r="H44" s="221"/>
    </row>
    <row r="45" ht="12.75">
      <c r="B45" s="221"/>
    </row>
    <row r="46" ht="12.75">
      <c r="B46" s="221"/>
    </row>
  </sheetData>
  <sheetProtection/>
  <mergeCells count="5">
    <mergeCell ref="B4:B5"/>
    <mergeCell ref="C4:F4"/>
    <mergeCell ref="A4:A5"/>
    <mergeCell ref="H4:H5"/>
    <mergeCell ref="G4:G5"/>
  </mergeCells>
  <printOptions horizontalCentered="1" verticalCentered="1"/>
  <pageMargins left="0.7874015748031497" right="0.7874015748031497" top="0.5905511811023623" bottom="0.5905511811023623" header="0" footer="0"/>
  <pageSetup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dimension ref="A1:E31"/>
  <sheetViews>
    <sheetView showGridLines="0" view="pageBreakPreview" zoomScaleSheetLayoutView="100" zoomScalePageLayoutView="0" workbookViewId="0" topLeftCell="A1">
      <selection activeCell="H40" sqref="H40"/>
    </sheetView>
  </sheetViews>
  <sheetFormatPr defaultColWidth="9.140625" defaultRowHeight="12.75"/>
  <cols>
    <col min="1" max="1" width="56.00390625" style="4" customWidth="1"/>
    <col min="2" max="2" width="11.421875" style="4" customWidth="1"/>
    <col min="3" max="3" width="12.7109375" style="4" customWidth="1"/>
    <col min="4" max="4" width="14.00390625" style="4" customWidth="1"/>
    <col min="5" max="5" width="11.00390625" style="4" bestFit="1" customWidth="1"/>
    <col min="6" max="16384" width="9.140625" style="4" customWidth="1"/>
  </cols>
  <sheetData>
    <row r="1" spans="1:5" ht="12.75">
      <c r="A1" s="1" t="s">
        <v>161</v>
      </c>
      <c r="E1" s="5" t="s">
        <v>55</v>
      </c>
    </row>
    <row r="2" spans="1:5" ht="12.75">
      <c r="A2" s="1" t="s">
        <v>153</v>
      </c>
      <c r="E2" s="5" t="s">
        <v>56</v>
      </c>
    </row>
    <row r="3" spans="1:5" ht="12.75">
      <c r="A3" s="1" t="s">
        <v>297</v>
      </c>
      <c r="E3" s="5"/>
    </row>
    <row r="4" ht="12.75">
      <c r="A4" s="1" t="s">
        <v>144</v>
      </c>
    </row>
    <row r="5" spans="1:4" ht="15" customHeight="1">
      <c r="A5" s="377" t="s">
        <v>4</v>
      </c>
      <c r="B5" s="379" t="s">
        <v>310</v>
      </c>
      <c r="C5" s="380"/>
      <c r="D5" s="381"/>
    </row>
    <row r="6" spans="1:4" ht="25.5">
      <c r="A6" s="378"/>
      <c r="B6" s="196" t="s">
        <v>141</v>
      </c>
      <c r="C6" s="196" t="s">
        <v>142</v>
      </c>
      <c r="D6" s="109" t="s">
        <v>143</v>
      </c>
    </row>
    <row r="7" spans="1:4" ht="13.5" customHeight="1">
      <c r="A7" s="207" t="s">
        <v>6</v>
      </c>
      <c r="B7" s="204">
        <v>69</v>
      </c>
      <c r="C7" s="204">
        <v>162</v>
      </c>
      <c r="D7" s="204">
        <v>159</v>
      </c>
    </row>
    <row r="8" spans="1:4" ht="13.5" customHeight="1">
      <c r="A8" s="207" t="s">
        <v>7</v>
      </c>
      <c r="B8" s="204">
        <v>0</v>
      </c>
      <c r="C8" s="204">
        <v>3</v>
      </c>
      <c r="D8" s="204">
        <v>3</v>
      </c>
    </row>
    <row r="9" spans="1:4" ht="13.5" customHeight="1">
      <c r="A9" s="207" t="s">
        <v>8</v>
      </c>
      <c r="B9" s="204">
        <v>171</v>
      </c>
      <c r="C9" s="204">
        <v>254</v>
      </c>
      <c r="D9" s="204">
        <v>213</v>
      </c>
    </row>
    <row r="10" spans="1:4" ht="13.5" customHeight="1">
      <c r="A10" s="207" t="s">
        <v>145</v>
      </c>
      <c r="B10" s="204">
        <v>1</v>
      </c>
      <c r="C10" s="204">
        <v>3</v>
      </c>
      <c r="D10" s="204">
        <v>3</v>
      </c>
    </row>
    <row r="11" spans="1:4" ht="13.5" customHeight="1">
      <c r="A11" s="207" t="s">
        <v>106</v>
      </c>
      <c r="B11" s="204">
        <v>1</v>
      </c>
      <c r="C11" s="204">
        <v>4</v>
      </c>
      <c r="D11" s="204">
        <v>3</v>
      </c>
    </row>
    <row r="12" spans="1:4" ht="13.5" customHeight="1">
      <c r="A12" s="207" t="s">
        <v>9</v>
      </c>
      <c r="B12" s="204">
        <v>313</v>
      </c>
      <c r="C12" s="204">
        <v>459</v>
      </c>
      <c r="D12" s="204">
        <v>410</v>
      </c>
    </row>
    <row r="13" spans="1:4" ht="13.5" customHeight="1">
      <c r="A13" s="207" t="s">
        <v>146</v>
      </c>
      <c r="B13" s="204">
        <v>411</v>
      </c>
      <c r="C13" s="204">
        <v>708</v>
      </c>
      <c r="D13" s="204">
        <v>662</v>
      </c>
    </row>
    <row r="14" spans="1:4" ht="13.5" customHeight="1">
      <c r="A14" s="207" t="s">
        <v>10</v>
      </c>
      <c r="B14" s="204">
        <v>10</v>
      </c>
      <c r="C14" s="204">
        <v>57</v>
      </c>
      <c r="D14" s="204">
        <v>49</v>
      </c>
    </row>
    <row r="15" spans="1:4" ht="13.5" customHeight="1">
      <c r="A15" s="207" t="s">
        <v>11</v>
      </c>
      <c r="B15" s="204">
        <v>124</v>
      </c>
      <c r="C15" s="204">
        <v>261</v>
      </c>
      <c r="D15" s="204">
        <v>237</v>
      </c>
    </row>
    <row r="16" spans="1:4" ht="13.5" customHeight="1">
      <c r="A16" s="207" t="s">
        <v>12</v>
      </c>
      <c r="B16" s="204">
        <v>56</v>
      </c>
      <c r="C16" s="204">
        <v>33</v>
      </c>
      <c r="D16" s="204">
        <v>31</v>
      </c>
    </row>
    <row r="17" spans="1:4" ht="13.5" customHeight="1">
      <c r="A17" s="207" t="s">
        <v>13</v>
      </c>
      <c r="B17" s="204">
        <v>49</v>
      </c>
      <c r="C17" s="204">
        <v>69</v>
      </c>
      <c r="D17" s="204">
        <v>69</v>
      </c>
    </row>
    <row r="18" spans="1:4" ht="13.5" customHeight="1">
      <c r="A18" s="207" t="s">
        <v>14</v>
      </c>
      <c r="B18" s="204">
        <v>39</v>
      </c>
      <c r="C18" s="204">
        <v>72</v>
      </c>
      <c r="D18" s="204">
        <v>55</v>
      </c>
    </row>
    <row r="19" spans="1:4" ht="13.5" customHeight="1">
      <c r="A19" s="207" t="s">
        <v>15</v>
      </c>
      <c r="B19" s="204">
        <v>77</v>
      </c>
      <c r="C19" s="204">
        <v>78</v>
      </c>
      <c r="D19" s="204">
        <v>66</v>
      </c>
    </row>
    <row r="20" spans="1:4" ht="13.5" customHeight="1">
      <c r="A20" s="207" t="s">
        <v>147</v>
      </c>
      <c r="B20" s="204">
        <v>142</v>
      </c>
      <c r="C20" s="204">
        <v>125</v>
      </c>
      <c r="D20" s="204">
        <v>115</v>
      </c>
    </row>
    <row r="21" spans="1:4" ht="13.5" customHeight="1">
      <c r="A21" s="207" t="s">
        <v>16</v>
      </c>
      <c r="B21" s="204">
        <v>4</v>
      </c>
      <c r="C21" s="204">
        <v>8</v>
      </c>
      <c r="D21" s="204">
        <v>6</v>
      </c>
    </row>
    <row r="22" spans="1:4" ht="13.5" customHeight="1">
      <c r="A22" s="207" t="s">
        <v>17</v>
      </c>
      <c r="B22" s="204">
        <v>6</v>
      </c>
      <c r="C22" s="204">
        <v>7</v>
      </c>
      <c r="D22" s="204">
        <v>5</v>
      </c>
    </row>
    <row r="23" spans="1:4" ht="13.5" customHeight="1">
      <c r="A23" s="207" t="s">
        <v>148</v>
      </c>
      <c r="B23" s="204">
        <v>27</v>
      </c>
      <c r="C23" s="204">
        <v>45</v>
      </c>
      <c r="D23" s="204">
        <v>40</v>
      </c>
    </row>
    <row r="24" spans="1:4" ht="13.5" customHeight="1">
      <c r="A24" s="207" t="s">
        <v>18</v>
      </c>
      <c r="B24" s="204">
        <v>92</v>
      </c>
      <c r="C24" s="204">
        <v>131</v>
      </c>
      <c r="D24" s="204">
        <v>125</v>
      </c>
    </row>
    <row r="25" spans="1:4" ht="13.5" customHeight="1">
      <c r="A25" s="207" t="s">
        <v>19</v>
      </c>
      <c r="B25" s="204">
        <v>839</v>
      </c>
      <c r="C25" s="204">
        <v>135</v>
      </c>
      <c r="D25" s="204">
        <v>94</v>
      </c>
    </row>
    <row r="26" spans="1:4" ht="13.5" customHeight="1">
      <c r="A26" s="195" t="s">
        <v>23</v>
      </c>
      <c r="B26" s="205">
        <v>2431</v>
      </c>
      <c r="C26" s="205">
        <v>2614</v>
      </c>
      <c r="D26" s="205">
        <v>2345</v>
      </c>
    </row>
    <row r="27" spans="1:4" ht="13.5" customHeight="1">
      <c r="A27" s="195" t="s">
        <v>27</v>
      </c>
      <c r="B27" s="205">
        <v>24093</v>
      </c>
      <c r="C27" s="205">
        <v>25237</v>
      </c>
      <c r="D27" s="205">
        <v>23698</v>
      </c>
    </row>
    <row r="28" spans="1:4" ht="13.5" customHeight="1">
      <c r="A28" s="195" t="s">
        <v>28</v>
      </c>
      <c r="B28" s="205">
        <v>353052</v>
      </c>
      <c r="C28" s="205">
        <v>362218</v>
      </c>
      <c r="D28" s="205">
        <v>326423</v>
      </c>
    </row>
    <row r="29" spans="1:4" s="26" customFormat="1" ht="13.5" customHeight="1">
      <c r="A29" s="61" t="s">
        <v>174</v>
      </c>
      <c r="B29" s="46"/>
      <c r="C29" s="46"/>
      <c r="D29" s="46"/>
    </row>
    <row r="30" spans="2:4" ht="12.75">
      <c r="B30" s="8"/>
      <c r="C30" s="8"/>
      <c r="D30" s="8"/>
    </row>
    <row r="31" spans="2:3" ht="12.75">
      <c r="B31" s="9"/>
      <c r="C31" s="224"/>
    </row>
  </sheetData>
  <sheetProtection/>
  <mergeCells count="2">
    <mergeCell ref="A5:A6"/>
    <mergeCell ref="B5:D5"/>
  </mergeCells>
  <printOptions horizontalCentered="1" verticalCentered="1"/>
  <pageMargins left="0.7874015748031497" right="0.7874015748031497" top="0.5905511811023623" bottom="0.5905511811023623" header="0" footer="0"/>
  <pageSetup horizontalDpi="600" verticalDpi="600" orientation="landscape" paperSize="9" scale="90" r:id="rId1"/>
</worksheet>
</file>

<file path=xl/worksheets/sheet19.xml><?xml version="1.0" encoding="utf-8"?>
<worksheet xmlns="http://schemas.openxmlformats.org/spreadsheetml/2006/main" xmlns:r="http://schemas.openxmlformats.org/officeDocument/2006/relationships">
  <dimension ref="A1:L54"/>
  <sheetViews>
    <sheetView showGridLines="0" view="pageBreakPreview" zoomScaleSheetLayoutView="100" workbookViewId="0" topLeftCell="A1">
      <selection activeCell="H9" sqref="H9"/>
    </sheetView>
  </sheetViews>
  <sheetFormatPr defaultColWidth="9.140625" defaultRowHeight="12.75"/>
  <cols>
    <col min="1" max="1" width="31.421875" style="4" customWidth="1"/>
    <col min="2" max="4" width="19.28125" style="4" customWidth="1"/>
    <col min="5" max="5" width="16.7109375" style="4" customWidth="1"/>
    <col min="6" max="11" width="7.8515625" style="4" customWidth="1"/>
    <col min="12" max="12" width="12.421875" style="4" customWidth="1"/>
    <col min="13" max="13" width="38.421875" style="4" bestFit="1" customWidth="1"/>
    <col min="14" max="16384" width="9.140625" style="4" customWidth="1"/>
  </cols>
  <sheetData>
    <row r="1" spans="1:11" ht="12.75">
      <c r="A1" s="1" t="s">
        <v>162</v>
      </c>
      <c r="E1" s="5" t="s">
        <v>55</v>
      </c>
      <c r="F1" s="5"/>
      <c r="G1" s="5"/>
      <c r="H1" s="5"/>
      <c r="I1" s="5"/>
      <c r="J1" s="5"/>
      <c r="K1" s="5"/>
    </row>
    <row r="2" spans="1:11" ht="12.75">
      <c r="A2" s="1" t="s">
        <v>244</v>
      </c>
      <c r="E2" s="5" t="s">
        <v>56</v>
      </c>
      <c r="F2" s="5"/>
      <c r="G2" s="5"/>
      <c r="H2" s="5"/>
      <c r="I2" s="5"/>
      <c r="J2" s="5"/>
      <c r="K2" s="5"/>
    </row>
    <row r="3" spans="1:11" ht="12.75">
      <c r="A3" s="1" t="s">
        <v>297</v>
      </c>
      <c r="E3" s="5"/>
      <c r="F3" s="5"/>
      <c r="G3" s="5"/>
      <c r="H3" s="5"/>
      <c r="I3" s="5"/>
      <c r="J3" s="5"/>
      <c r="K3" s="5"/>
    </row>
    <row r="4" spans="1:12" ht="12.75">
      <c r="A4" s="1" t="s">
        <v>105</v>
      </c>
      <c r="L4" s="1"/>
    </row>
    <row r="5" spans="1:4" ht="12.75" customHeight="1">
      <c r="A5" s="320" t="s">
        <v>245</v>
      </c>
      <c r="B5" s="349" t="s">
        <v>268</v>
      </c>
      <c r="C5" s="349" t="s">
        <v>5</v>
      </c>
      <c r="D5" s="350" t="s">
        <v>5</v>
      </c>
    </row>
    <row r="6" spans="1:4" s="36" customFormat="1" ht="25.5">
      <c r="A6" s="321"/>
      <c r="B6" s="196" t="s">
        <v>141</v>
      </c>
      <c r="C6" s="196" t="s">
        <v>142</v>
      </c>
      <c r="D6" s="109" t="s">
        <v>143</v>
      </c>
    </row>
    <row r="7" spans="1:4" ht="12.75">
      <c r="A7" s="106" t="s">
        <v>107</v>
      </c>
      <c r="B7" s="204">
        <v>124</v>
      </c>
      <c r="C7" s="204">
        <v>111</v>
      </c>
      <c r="D7" s="204">
        <v>102</v>
      </c>
    </row>
    <row r="8" spans="1:4" ht="12.75">
      <c r="A8" s="106" t="s">
        <v>108</v>
      </c>
      <c r="B8" s="204">
        <v>220</v>
      </c>
      <c r="C8" s="204">
        <v>282</v>
      </c>
      <c r="D8" s="204">
        <v>252</v>
      </c>
    </row>
    <row r="9" spans="1:4" ht="12.75">
      <c r="A9" s="106" t="s">
        <v>96</v>
      </c>
      <c r="B9" s="204">
        <v>605</v>
      </c>
      <c r="C9" s="204">
        <v>559</v>
      </c>
      <c r="D9" s="204">
        <v>483</v>
      </c>
    </row>
    <row r="10" spans="1:4" ht="12.75">
      <c r="A10" s="106" t="s">
        <v>109</v>
      </c>
      <c r="B10" s="204">
        <v>26</v>
      </c>
      <c r="C10" s="204">
        <v>27</v>
      </c>
      <c r="D10" s="204">
        <v>24</v>
      </c>
    </row>
    <row r="11" spans="1:4" ht="12.75">
      <c r="A11" s="106" t="s">
        <v>110</v>
      </c>
      <c r="B11" s="204">
        <v>12</v>
      </c>
      <c r="C11" s="204">
        <v>14</v>
      </c>
      <c r="D11" s="204">
        <v>11</v>
      </c>
    </row>
    <row r="12" spans="1:4" ht="12.75">
      <c r="A12" s="106" t="s">
        <v>111</v>
      </c>
      <c r="B12" s="204">
        <v>48</v>
      </c>
      <c r="C12" s="204">
        <v>59</v>
      </c>
      <c r="D12" s="204">
        <v>54</v>
      </c>
    </row>
    <row r="13" spans="1:4" ht="12.75">
      <c r="A13" s="106" t="s">
        <v>112</v>
      </c>
      <c r="B13" s="204">
        <v>8</v>
      </c>
      <c r="C13" s="204">
        <v>8</v>
      </c>
      <c r="D13" s="204">
        <v>7</v>
      </c>
    </row>
    <row r="14" spans="1:8" ht="12.75">
      <c r="A14" s="107" t="s">
        <v>21</v>
      </c>
      <c r="B14" s="205">
        <v>1043</v>
      </c>
      <c r="C14" s="205">
        <v>1060</v>
      </c>
      <c r="D14" s="205">
        <v>933</v>
      </c>
      <c r="E14" s="8"/>
      <c r="F14" s="8"/>
      <c r="G14" s="8"/>
      <c r="H14" s="8"/>
    </row>
    <row r="15" spans="1:4" ht="12.75">
      <c r="A15" s="106" t="s">
        <v>115</v>
      </c>
      <c r="B15" s="204">
        <v>219</v>
      </c>
      <c r="C15" s="204">
        <v>254</v>
      </c>
      <c r="D15" s="204">
        <v>235</v>
      </c>
    </row>
    <row r="16" spans="1:4" ht="12.75">
      <c r="A16" s="106" t="s">
        <v>132</v>
      </c>
      <c r="B16" s="204">
        <v>52</v>
      </c>
      <c r="C16" s="204">
        <v>66</v>
      </c>
      <c r="D16" s="204">
        <v>60</v>
      </c>
    </row>
    <row r="17" spans="1:4" ht="12.75">
      <c r="A17" s="106" t="s">
        <v>116</v>
      </c>
      <c r="B17" s="204">
        <v>123</v>
      </c>
      <c r="C17" s="204">
        <v>127</v>
      </c>
      <c r="D17" s="204">
        <v>121</v>
      </c>
    </row>
    <row r="18" spans="1:4" ht="12.75">
      <c r="A18" s="106" t="s">
        <v>117</v>
      </c>
      <c r="B18" s="204">
        <v>160</v>
      </c>
      <c r="C18" s="204">
        <v>205</v>
      </c>
      <c r="D18" s="204">
        <v>184</v>
      </c>
    </row>
    <row r="19" spans="1:4" ht="12.75">
      <c r="A19" s="106" t="s">
        <v>118</v>
      </c>
      <c r="B19" s="204">
        <v>72</v>
      </c>
      <c r="C19" s="204">
        <v>77</v>
      </c>
      <c r="D19" s="204">
        <v>67</v>
      </c>
    </row>
    <row r="20" spans="1:4" ht="12.75">
      <c r="A20" s="106" t="s">
        <v>119</v>
      </c>
      <c r="B20" s="204">
        <v>13</v>
      </c>
      <c r="C20" s="204">
        <v>14</v>
      </c>
      <c r="D20" s="204">
        <v>12</v>
      </c>
    </row>
    <row r="21" spans="1:4" ht="12.75">
      <c r="A21" s="106" t="s">
        <v>120</v>
      </c>
      <c r="B21" s="204">
        <v>472</v>
      </c>
      <c r="C21" s="204">
        <v>473</v>
      </c>
      <c r="D21" s="204">
        <v>417</v>
      </c>
    </row>
    <row r="22" spans="1:8" ht="12.75">
      <c r="A22" s="107" t="s">
        <v>22</v>
      </c>
      <c r="B22" s="205">
        <v>1111</v>
      </c>
      <c r="C22" s="205">
        <v>1216</v>
      </c>
      <c r="D22" s="205">
        <v>1096</v>
      </c>
      <c r="E22" s="8"/>
      <c r="F22" s="8"/>
      <c r="G22" s="8"/>
      <c r="H22" s="8"/>
    </row>
    <row r="23" spans="1:4" ht="12.75">
      <c r="A23" s="106" t="s">
        <v>130</v>
      </c>
      <c r="B23" s="204">
        <v>33</v>
      </c>
      <c r="C23" s="204">
        <v>46</v>
      </c>
      <c r="D23" s="204">
        <v>43</v>
      </c>
    </row>
    <row r="24" spans="1:4" ht="12.75">
      <c r="A24" s="106" t="s">
        <v>113</v>
      </c>
      <c r="B24" s="204">
        <v>55</v>
      </c>
      <c r="C24" s="204">
        <v>57</v>
      </c>
      <c r="D24" s="204">
        <v>53</v>
      </c>
    </row>
    <row r="25" spans="1:4" ht="12.75">
      <c r="A25" s="106" t="s">
        <v>131</v>
      </c>
      <c r="B25" s="204">
        <v>41</v>
      </c>
      <c r="C25" s="204">
        <v>42</v>
      </c>
      <c r="D25" s="204">
        <v>40</v>
      </c>
    </row>
    <row r="26" spans="1:4" ht="12.75">
      <c r="A26" s="106" t="s">
        <v>121</v>
      </c>
      <c r="B26" s="204">
        <v>9</v>
      </c>
      <c r="C26" s="204">
        <v>14</v>
      </c>
      <c r="D26" s="204">
        <v>12</v>
      </c>
    </row>
    <row r="27" spans="1:4" ht="12.75">
      <c r="A27" s="106" t="s">
        <v>122</v>
      </c>
      <c r="B27" s="204">
        <v>1</v>
      </c>
      <c r="C27" s="204">
        <v>2</v>
      </c>
      <c r="D27" s="204">
        <v>2</v>
      </c>
    </row>
    <row r="28" spans="1:4" ht="12.75">
      <c r="A28" s="106" t="s">
        <v>133</v>
      </c>
      <c r="B28" s="204">
        <v>31</v>
      </c>
      <c r="C28" s="204">
        <v>44</v>
      </c>
      <c r="D28" s="204">
        <v>38</v>
      </c>
    </row>
    <row r="29" spans="1:4" ht="12.75">
      <c r="A29" s="106" t="s">
        <v>134</v>
      </c>
      <c r="B29" s="204">
        <v>2</v>
      </c>
      <c r="C29" s="204">
        <v>9</v>
      </c>
      <c r="D29" s="204">
        <v>9</v>
      </c>
    </row>
    <row r="30" spans="1:4" ht="12.75">
      <c r="A30" s="106" t="s">
        <v>114</v>
      </c>
      <c r="B30" s="204">
        <v>32</v>
      </c>
      <c r="C30" s="204">
        <v>29</v>
      </c>
      <c r="D30" s="204">
        <v>28</v>
      </c>
    </row>
    <row r="31" spans="1:4" ht="12.75">
      <c r="A31" s="106" t="s">
        <v>229</v>
      </c>
      <c r="B31" s="204">
        <v>4</v>
      </c>
      <c r="C31" s="204">
        <v>2</v>
      </c>
      <c r="D31" s="204">
        <v>2</v>
      </c>
    </row>
    <row r="32" spans="1:4" ht="12.75">
      <c r="A32" s="106" t="s">
        <v>123</v>
      </c>
      <c r="B32" s="204">
        <v>2</v>
      </c>
      <c r="C32" s="204">
        <v>2</v>
      </c>
      <c r="D32" s="204">
        <v>2</v>
      </c>
    </row>
    <row r="33" spans="1:4" ht="12.75">
      <c r="A33" s="106" t="s">
        <v>124</v>
      </c>
      <c r="B33" s="204">
        <v>15</v>
      </c>
      <c r="C33" s="204">
        <v>26</v>
      </c>
      <c r="D33" s="204">
        <v>24</v>
      </c>
    </row>
    <row r="34" spans="1:4" ht="12.75">
      <c r="A34" s="106" t="s">
        <v>125</v>
      </c>
      <c r="B34" s="204">
        <v>2</v>
      </c>
      <c r="C34" s="204">
        <v>8</v>
      </c>
      <c r="D34" s="204">
        <v>7</v>
      </c>
    </row>
    <row r="35" spans="1:4" ht="12.75">
      <c r="A35" s="106" t="s">
        <v>126</v>
      </c>
      <c r="B35" s="204">
        <v>5</v>
      </c>
      <c r="C35" s="204">
        <v>7</v>
      </c>
      <c r="D35" s="204">
        <v>7</v>
      </c>
    </row>
    <row r="36" spans="1:4" ht="12.75">
      <c r="A36" s="106" t="s">
        <v>135</v>
      </c>
      <c r="B36" s="204">
        <v>16</v>
      </c>
      <c r="C36" s="204">
        <v>19</v>
      </c>
      <c r="D36" s="204">
        <v>19</v>
      </c>
    </row>
    <row r="37" spans="1:4" ht="12.75">
      <c r="A37" s="106" t="s">
        <v>127</v>
      </c>
      <c r="B37" s="204">
        <v>11</v>
      </c>
      <c r="C37" s="204">
        <v>12</v>
      </c>
      <c r="D37" s="204">
        <v>11</v>
      </c>
    </row>
    <row r="38" spans="1:4" ht="12.75">
      <c r="A38" s="106" t="s">
        <v>136</v>
      </c>
      <c r="B38" s="204">
        <v>3</v>
      </c>
      <c r="C38" s="204">
        <v>0</v>
      </c>
      <c r="D38" s="204">
        <v>0</v>
      </c>
    </row>
    <row r="39" spans="1:4" ht="12.75">
      <c r="A39" s="106" t="s">
        <v>243</v>
      </c>
      <c r="B39" s="204">
        <v>3</v>
      </c>
      <c r="C39" s="204">
        <v>10</v>
      </c>
      <c r="D39" s="204">
        <v>10</v>
      </c>
    </row>
    <row r="40" spans="1:4" ht="12.75">
      <c r="A40" s="106" t="s">
        <v>128</v>
      </c>
      <c r="B40" s="204">
        <v>7</v>
      </c>
      <c r="C40" s="204">
        <v>2</v>
      </c>
      <c r="D40" s="204">
        <v>2</v>
      </c>
    </row>
    <row r="41" spans="1:4" ht="12.75">
      <c r="A41" s="204" t="s">
        <v>129</v>
      </c>
      <c r="B41" s="204">
        <v>5</v>
      </c>
      <c r="C41" s="204">
        <v>7</v>
      </c>
      <c r="D41" s="204">
        <v>7</v>
      </c>
    </row>
    <row r="42" spans="1:8" ht="12.75">
      <c r="A42" s="107" t="s">
        <v>230</v>
      </c>
      <c r="B42" s="205">
        <v>277</v>
      </c>
      <c r="C42" s="205">
        <v>338</v>
      </c>
      <c r="D42" s="205">
        <v>316</v>
      </c>
      <c r="E42" s="8"/>
      <c r="F42" s="8"/>
      <c r="G42" s="8"/>
      <c r="H42" s="8"/>
    </row>
    <row r="43" spans="1:8" ht="12.75">
      <c r="A43" s="107" t="s">
        <v>23</v>
      </c>
      <c r="B43" s="205">
        <v>2431</v>
      </c>
      <c r="C43" s="205">
        <v>2614</v>
      </c>
      <c r="D43" s="205">
        <v>2345</v>
      </c>
      <c r="E43" s="8"/>
      <c r="F43" s="8"/>
      <c r="G43" s="8"/>
      <c r="H43" s="8"/>
    </row>
    <row r="44" spans="1:4" s="26" customFormat="1" ht="12.75">
      <c r="A44" s="61" t="s">
        <v>174</v>
      </c>
      <c r="B44" s="133"/>
      <c r="C44" s="133"/>
      <c r="D44" s="133"/>
    </row>
    <row r="45" spans="2:4" ht="7.5" customHeight="1">
      <c r="B45" s="8"/>
      <c r="C45" s="8"/>
      <c r="D45" s="8"/>
    </row>
    <row r="46" spans="1:4" ht="12.75" customHeight="1">
      <c r="A46" s="47" t="s">
        <v>151</v>
      </c>
      <c r="B46" s="8"/>
      <c r="C46" s="8"/>
      <c r="D46" s="8"/>
    </row>
    <row r="47" spans="1:12" ht="12.75" customHeight="1">
      <c r="A47" s="331" t="s">
        <v>254</v>
      </c>
      <c r="B47" s="331"/>
      <c r="C47" s="331"/>
      <c r="D47" s="331"/>
      <c r="E47" s="188"/>
      <c r="F47" s="188"/>
      <c r="G47" s="188"/>
      <c r="H47" s="225"/>
      <c r="I47" s="225"/>
      <c r="J47" s="225"/>
      <c r="K47" s="226"/>
      <c r="L47" s="226"/>
    </row>
    <row r="48" spans="1:12" ht="12.75" customHeight="1">
      <c r="A48" s="331"/>
      <c r="B48" s="331"/>
      <c r="C48" s="331"/>
      <c r="D48" s="331"/>
      <c r="E48" s="188"/>
      <c r="F48" s="188"/>
      <c r="G48" s="188"/>
      <c r="H48" s="225"/>
      <c r="I48" s="225"/>
      <c r="J48" s="225"/>
      <c r="K48" s="226"/>
      <c r="L48" s="226"/>
    </row>
    <row r="49" spans="1:12" ht="12.75" customHeight="1">
      <c r="A49" s="331"/>
      <c r="B49" s="331"/>
      <c r="C49" s="331"/>
      <c r="D49" s="331"/>
      <c r="E49" s="188"/>
      <c r="F49" s="188"/>
      <c r="G49" s="188"/>
      <c r="H49" s="225"/>
      <c r="I49" s="225"/>
      <c r="J49" s="225"/>
      <c r="K49" s="226"/>
      <c r="L49" s="226"/>
    </row>
    <row r="50" spans="1:12" ht="12.75" customHeight="1">
      <c r="A50" s="331"/>
      <c r="B50" s="331"/>
      <c r="C50" s="331"/>
      <c r="D50" s="331"/>
      <c r="E50" s="188"/>
      <c r="F50" s="188"/>
      <c r="G50" s="188"/>
      <c r="H50" s="225"/>
      <c r="I50" s="225"/>
      <c r="J50" s="225"/>
      <c r="K50" s="226"/>
      <c r="L50" s="226"/>
    </row>
    <row r="51" spans="1:12" ht="12.75" customHeight="1">
      <c r="A51" s="331"/>
      <c r="B51" s="331"/>
      <c r="C51" s="331"/>
      <c r="D51" s="331"/>
      <c r="E51" s="188"/>
      <c r="F51" s="188"/>
      <c r="G51" s="188"/>
      <c r="H51" s="225"/>
      <c r="I51" s="225"/>
      <c r="J51" s="225"/>
      <c r="K51" s="226"/>
      <c r="L51" s="226"/>
    </row>
    <row r="52" spans="1:12" ht="13.5" customHeight="1">
      <c r="A52" s="331"/>
      <c r="B52" s="331"/>
      <c r="C52" s="331"/>
      <c r="D52" s="331"/>
      <c r="E52" s="188"/>
      <c r="F52" s="188"/>
      <c r="G52" s="188"/>
      <c r="H52" s="225"/>
      <c r="I52" s="225"/>
      <c r="J52" s="225"/>
      <c r="K52" s="226"/>
      <c r="L52" s="226"/>
    </row>
    <row r="53" spans="1:11" ht="12.75">
      <c r="A53" s="225"/>
      <c r="B53" s="225"/>
      <c r="C53" s="225"/>
      <c r="D53" s="225"/>
      <c r="E53" s="225"/>
      <c r="F53" s="225"/>
      <c r="G53" s="225"/>
      <c r="H53" s="225"/>
      <c r="I53" s="225"/>
      <c r="J53" s="225"/>
      <c r="K53" s="226"/>
    </row>
    <row r="54" spans="1:10" ht="12.75">
      <c r="A54" s="225"/>
      <c r="B54" s="225"/>
      <c r="C54" s="225"/>
      <c r="D54" s="225"/>
      <c r="E54" s="225"/>
      <c r="F54" s="225"/>
      <c r="G54" s="225"/>
      <c r="H54" s="225"/>
      <c r="I54" s="225"/>
      <c r="J54" s="225"/>
    </row>
  </sheetData>
  <sheetProtection/>
  <mergeCells count="3">
    <mergeCell ref="A5:A6"/>
    <mergeCell ref="B5:D5"/>
    <mergeCell ref="A47:D52"/>
  </mergeCells>
  <hyperlinks>
    <hyperlink ref="E1" location="Copertina!A1" display="INDICE"/>
    <hyperlink ref="E2" location="'1. La Struttura delle Imprese'!A1" display="INDICE"/>
  </hyperlinks>
  <printOptions horizontalCentered="1" verticalCentered="1"/>
  <pageMargins left="0.7874015748031497" right="0.7874015748031497" top="0.5905511811023623" bottom="0.5905511811023623" header="0" footer="0"/>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K33"/>
  <sheetViews>
    <sheetView showGridLines="0" view="pageBreakPreview" zoomScaleSheetLayoutView="100" zoomScalePageLayoutView="0" workbookViewId="0" topLeftCell="A1">
      <selection activeCell="L20" sqref="L20"/>
    </sheetView>
  </sheetViews>
  <sheetFormatPr defaultColWidth="9.140625" defaultRowHeight="12.75"/>
  <cols>
    <col min="1" max="1" width="34.8515625" style="2" customWidth="1"/>
    <col min="2" max="2" width="15.8515625" style="2" customWidth="1"/>
    <col min="3" max="3" width="13.00390625" style="2" customWidth="1"/>
    <col min="4" max="4" width="14.28125" style="2" customWidth="1"/>
    <col min="5" max="16384" width="9.140625" style="2" customWidth="1"/>
  </cols>
  <sheetData>
    <row r="1" ht="18">
      <c r="A1" s="93" t="s">
        <v>187</v>
      </c>
    </row>
    <row r="2" ht="14.25" customHeight="1"/>
    <row r="3" spans="1:11" ht="18">
      <c r="A3" s="60" t="s">
        <v>170</v>
      </c>
      <c r="B3" s="60"/>
      <c r="C3" s="60"/>
      <c r="D3" s="60"/>
      <c r="E3" s="52"/>
      <c r="F3" s="52"/>
      <c r="G3" s="52"/>
      <c r="H3" s="52"/>
      <c r="I3" s="52"/>
      <c r="K3" s="5" t="s">
        <v>55</v>
      </c>
    </row>
    <row r="4" spans="1:9" ht="15.75">
      <c r="A4" s="317" t="s">
        <v>271</v>
      </c>
      <c r="B4" s="317"/>
      <c r="C4" s="317"/>
      <c r="D4" s="317"/>
      <c r="E4" s="52"/>
      <c r="F4" s="52"/>
      <c r="G4" s="52"/>
      <c r="H4" s="52"/>
      <c r="I4" s="52"/>
    </row>
    <row r="5" spans="1:9" ht="12.75">
      <c r="A5" s="316"/>
      <c r="B5" s="316"/>
      <c r="C5" s="316"/>
      <c r="D5" s="316"/>
      <c r="E5" s="316"/>
      <c r="F5" s="316"/>
      <c r="G5" s="316"/>
      <c r="H5" s="53"/>
      <c r="I5" s="53"/>
    </row>
    <row r="6" spans="1:9" ht="12.75">
      <c r="A6" s="56" t="s">
        <v>188</v>
      </c>
      <c r="B6" s="54"/>
      <c r="C6" s="54"/>
      <c r="D6" s="54"/>
      <c r="E6" s="54"/>
      <c r="F6" s="54"/>
      <c r="G6" s="54"/>
      <c r="H6" s="53"/>
      <c r="I6" s="53"/>
    </row>
    <row r="7" spans="1:9" ht="17.25" customHeight="1">
      <c r="A7" s="57" t="str">
        <f>'1.1 Imprese-Addetti-U.L. '!A1&amp;" - "&amp;'1.1 Imprese-Addetti-U.L. '!A2</f>
        <v>Tab. 1.1 - IMPRESE ATTIVE, ADDETTI e UNITÀ LOCALI per SETTORE ECONOMICO</v>
      </c>
      <c r="B7" s="53"/>
      <c r="C7" s="55"/>
      <c r="D7" s="53"/>
      <c r="E7" s="53"/>
      <c r="F7" s="53"/>
      <c r="G7" s="53"/>
      <c r="H7" s="53"/>
      <c r="I7" s="53"/>
    </row>
    <row r="8" spans="1:9" ht="17.25" customHeight="1">
      <c r="A8" s="83" t="str">
        <f>'1.2 Imprese Area Territoriale'!A1&amp;" - "&amp;'1.2 Imprese Area Territoriale'!A2</f>
        <v>Tab. 1.2 - IMPRESE ATTIVE, ADDETTI e UNITÀ LOCALI per AREA TERRITORIALE</v>
      </c>
      <c r="B8" s="53"/>
      <c r="C8" s="55"/>
      <c r="D8" s="53"/>
      <c r="E8" s="53"/>
      <c r="F8" s="53"/>
      <c r="G8" s="53"/>
      <c r="H8" s="53"/>
      <c r="I8" s="53"/>
    </row>
    <row r="9" spans="1:9" ht="17.25" customHeight="1">
      <c r="A9" s="57" t="str">
        <f>'1.3 Imprese Forma Giuridica'!A1&amp;" - "&amp;'1.3 Imprese Forma Giuridica'!A2</f>
        <v>Tab. 1.3 - IMPRESE ATTIVE, ADDETTI e U.L. per FORMA GIURIDICA</v>
      </c>
      <c r="B9" s="53"/>
      <c r="C9" s="55"/>
      <c r="D9" s="53"/>
      <c r="E9" s="53"/>
      <c r="F9" s="53"/>
      <c r="G9" s="53"/>
      <c r="H9" s="53"/>
      <c r="I9" s="53"/>
    </row>
    <row r="10" spans="1:9" ht="17.25" customHeight="1">
      <c r="A10" s="57" t="str">
        <f>'1.4 Artig. Imprese-Addetti'!A1&amp;" - "&amp;'1.4 Artig. Imprese-Addetti'!A2</f>
        <v>Tab. 1.4 - ARTIGIANATO: IMPRESE ATTIVE e ADDETTI per SETTORE ECONOMICO</v>
      </c>
      <c r="B10" s="53"/>
      <c r="C10" s="53"/>
      <c r="D10" s="53"/>
      <c r="E10" s="53"/>
      <c r="F10" s="53"/>
      <c r="G10" s="53"/>
      <c r="H10" s="53"/>
      <c r="I10" s="53"/>
    </row>
    <row r="11" spans="1:9" ht="17.25" customHeight="1">
      <c r="A11" s="83" t="str">
        <f>'1.5 Artigiani Area Territoriale'!A1&amp;" - "&amp;'1.5 Artigiani Area Territoriale'!A2</f>
        <v>Tab. 1.5 - ARTIGIANATO: IMPRESE ATTIVE e ADDETTI per AREA TERRITORIALE</v>
      </c>
      <c r="B11" s="53"/>
      <c r="C11" s="53"/>
      <c r="D11" s="53"/>
      <c r="E11" s="53"/>
      <c r="F11" s="53"/>
      <c r="G11" s="53"/>
      <c r="H11" s="53"/>
      <c r="I11" s="53"/>
    </row>
    <row r="12" spans="1:9" ht="17.25" customHeight="1">
      <c r="A12" s="57" t="str">
        <f>'1.6 Artigiani Natura Giuridica'!A1&amp;" - "&amp;'1.6 Artigiani Natura Giuridica'!A2</f>
        <v>Tab. 1.6 - ARTIGIANATO: IMPRESE ATTIVE e ADDETTI per FORMA GIURIDICA</v>
      </c>
      <c r="B12" s="53"/>
      <c r="C12" s="53"/>
      <c r="D12" s="53"/>
      <c r="E12" s="53"/>
      <c r="F12" s="53"/>
      <c r="G12" s="53"/>
      <c r="H12" s="53"/>
      <c r="I12" s="53"/>
    </row>
    <row r="13" spans="1:9" ht="17.25" customHeight="1">
      <c r="A13" s="83" t="str">
        <f>'1.7 Femminili per Settore'!A1&amp;" - "&amp;'1.7 Femminili per Settore'!A2</f>
        <v>Tab. 1.7 - IMPRESE ATTIVE FEMMINILI secondo il GRADO di PRESENZA, per SETTORE ECONOMICO</v>
      </c>
      <c r="B13" s="53"/>
      <c r="C13" s="53"/>
      <c r="D13" s="53"/>
      <c r="E13" s="53"/>
      <c r="F13" s="53"/>
      <c r="G13" s="53"/>
      <c r="H13" s="53"/>
      <c r="I13" s="53"/>
    </row>
    <row r="14" spans="1:9" ht="17.25" customHeight="1">
      <c r="A14" s="83" t="str">
        <f>'1.8 Femminili Area Territoriale'!A1&amp;" - "&amp;'1.8 Femminili Area Territoriale'!A2</f>
        <v>Tab. 1.8 - IMPRESE ATTIVE FEMMINILI secondo il GRADO di PRESENZA, per AREA TERRITORIALE</v>
      </c>
      <c r="B14" s="53"/>
      <c r="C14" s="53"/>
      <c r="D14" s="53"/>
      <c r="E14" s="53"/>
      <c r="F14" s="85"/>
      <c r="G14" s="53"/>
      <c r="H14" s="53"/>
      <c r="I14" s="53"/>
    </row>
    <row r="15" spans="1:9" ht="17.25" customHeight="1">
      <c r="A15" s="57" t="s">
        <v>239</v>
      </c>
      <c r="B15" s="53"/>
      <c r="C15" s="53"/>
      <c r="D15" s="53"/>
      <c r="E15" s="53"/>
      <c r="F15" s="53"/>
      <c r="G15" s="53"/>
      <c r="H15" s="53"/>
      <c r="I15" s="53"/>
    </row>
    <row r="16" spans="1:9" ht="17.25" customHeight="1">
      <c r="A16" s="83" t="str">
        <f>'1.10 Giovanili AreaTerritoriale'!A1&amp;" - "&amp;'1.10 Giovanili AreaTerritoriale'!A2</f>
        <v>Tab. 1.10 - IMPRESE ATTIVE GIOVANILI secondo il GRADO di PRESENZA, per AREA TERRITORIALE</v>
      </c>
      <c r="B16" s="53"/>
      <c r="C16" s="53"/>
      <c r="D16" s="53"/>
      <c r="E16" s="53"/>
      <c r="F16" s="53"/>
      <c r="G16" s="53"/>
      <c r="H16" s="53"/>
      <c r="I16" s="53"/>
    </row>
    <row r="17" spans="1:9" ht="17.25" customHeight="1">
      <c r="A17" s="57" t="str">
        <f>'1.11 Straniere per Settore'!A1&amp;" - "&amp;'1.11 Straniere per Settore'!A2</f>
        <v>Tab. 1.11 - IMPRESE ATTIVE STRANIERE secondo il GRADO di PRESENZA, per SETTORE ECONOMICO</v>
      </c>
      <c r="B17" s="53"/>
      <c r="C17" s="53"/>
      <c r="D17" s="53"/>
      <c r="E17" s="53"/>
      <c r="F17" s="53"/>
      <c r="G17" s="53"/>
      <c r="H17" s="53"/>
      <c r="I17" s="53"/>
    </row>
    <row r="18" spans="1:9" ht="17.25" customHeight="1">
      <c r="A18" s="83" t="str">
        <f>'1.12 Straniere AreaTerritoriale'!A1&amp;" - "&amp;'1.12 Straniere AreaTerritoriale'!A2</f>
        <v>Tab. 1.12 - IMPRESE ATTIVE STRANIERE secondo il GRADO di PRESENZA, per AREA TERRITORIALE</v>
      </c>
      <c r="B18" s="53"/>
      <c r="C18" s="53"/>
      <c r="D18" s="53"/>
      <c r="E18" s="53"/>
      <c r="F18" s="53"/>
      <c r="G18" s="53"/>
      <c r="H18" s="53"/>
      <c r="I18" s="53"/>
    </row>
    <row r="19" spans="1:9" ht="7.5" customHeight="1">
      <c r="A19" s="57"/>
      <c r="B19" s="53"/>
      <c r="C19" s="53"/>
      <c r="D19" s="53"/>
      <c r="E19" s="53"/>
      <c r="F19" s="53"/>
      <c r="G19" s="53"/>
      <c r="H19" s="53"/>
      <c r="I19" s="53"/>
    </row>
    <row r="20" spans="1:9" ht="17.25" customHeight="1">
      <c r="A20" s="56" t="s">
        <v>168</v>
      </c>
      <c r="B20" s="53"/>
      <c r="C20" s="53"/>
      <c r="D20" s="53"/>
      <c r="E20" s="53"/>
      <c r="F20" s="53"/>
      <c r="G20" s="53"/>
      <c r="H20" s="53"/>
      <c r="I20" s="53"/>
    </row>
    <row r="21" spans="1:9" ht="17.25" customHeight="1">
      <c r="A21" s="57" t="str">
        <f>'1.13 Imprese per status'!A1&amp;" - "&amp;'1.13 Imprese per status'!A2</f>
        <v>Tab. 1.13 - IMPRESE REGISTRATE per STATUS al 31/12/2019</v>
      </c>
      <c r="B21" s="53"/>
      <c r="C21" s="53"/>
      <c r="D21" s="53"/>
      <c r="E21" s="53"/>
      <c r="F21" s="53"/>
      <c r="G21" s="53"/>
      <c r="H21" s="53"/>
      <c r="I21" s="53"/>
    </row>
    <row r="22" spans="1:9" ht="17.25" customHeight="1">
      <c r="A22" s="57" t="str">
        <f>'1.14 Localizzazioni totale'!A1&amp;" - "&amp;'1.14 Localizzazioni totale'!A2</f>
        <v>Tab. 1.14 - LOCALIZZAZIONI, IMPRESE e UNITÀ LOCALI ATTIVE al 31/12/2019</v>
      </c>
      <c r="B22" s="53"/>
      <c r="C22" s="53"/>
      <c r="D22" s="53"/>
      <c r="E22" s="53"/>
      <c r="F22" s="53"/>
      <c r="G22" s="53"/>
      <c r="H22" s="53"/>
      <c r="I22" s="53"/>
    </row>
    <row r="23" spans="1:9" ht="17.25" customHeight="1">
      <c r="A23" s="57" t="str">
        <f>'1.15 Localizzazioni settore'!A1&amp;" - "&amp;'1.15 Localizzazioni settore'!A2</f>
        <v>Tab. 1.15 - UNITÀ LOCALI di IMPRESE ATTIVE al 31/12/2019 per SETTORE ECONOMICO e UBICAZIONE della SEDE</v>
      </c>
      <c r="B23" s="53"/>
      <c r="C23" s="53"/>
      <c r="D23" s="53"/>
      <c r="E23" s="53"/>
      <c r="F23" s="53"/>
      <c r="G23" s="53"/>
      <c r="H23" s="53"/>
      <c r="I23" s="53"/>
    </row>
    <row r="24" spans="1:9" ht="17.25" customHeight="1">
      <c r="A24" s="57" t="str">
        <f>'1.16 Iscr-Cess Settore'!A1&amp;" - "&amp;'1.16 Iscr-Cess Settore'!A2</f>
        <v>Tab. 1.16 - ISCRIZIONI e CESSAZIONI di IMPRESE per SETTORE  ECONOMICO</v>
      </c>
      <c r="B24" s="53"/>
      <c r="C24" s="53"/>
      <c r="D24" s="53"/>
      <c r="E24" s="53"/>
      <c r="F24" s="53"/>
      <c r="G24" s="53"/>
      <c r="H24" s="53"/>
      <c r="I24" s="53"/>
    </row>
    <row r="25" spans="1:9" ht="17.25" customHeight="1">
      <c r="A25" s="57" t="str">
        <f>'1.17 Iscr-Cess Comune e S.E.L.'!A1&amp;" - "&amp;'1.17 Iscr-Cess Comune e S.E.L.'!A2</f>
        <v>Tab. 1.17 - ISCRIZIONI E CESSAZIONI DI IMPRESE PER COMUNE E AREA TERRITORIALE</v>
      </c>
      <c r="B25" s="53"/>
      <c r="C25" s="53"/>
      <c r="D25" s="53"/>
      <c r="E25" s="53"/>
      <c r="F25" s="53"/>
      <c r="G25" s="53"/>
      <c r="H25" s="53"/>
      <c r="I25" s="53"/>
    </row>
    <row r="26" spans="1:9" ht="17.25" customHeight="1">
      <c r="A26" s="57" t="str">
        <f>'1.18 Sopravvivenza forma giurid'!A1&amp;" - "&amp;'1.18 Sopravvivenza forma giurid'!A2</f>
        <v>Tab. 1.18 - TASSO DI SOPRAVVIVENZA DELLE IMPRESE ISCRITTE NEGLI ANNI 2016, 2017 E 2018 A UNO, DUE E TRE ANNI PER FORMA GIURIDICA</v>
      </c>
      <c r="B26" s="53"/>
      <c r="C26" s="53"/>
      <c r="D26" s="53"/>
      <c r="E26" s="53"/>
      <c r="F26" s="53"/>
      <c r="G26" s="53"/>
      <c r="H26" s="53"/>
      <c r="I26" s="53"/>
    </row>
    <row r="27" spans="1:9" ht="17.25" customHeight="1">
      <c r="A27" s="57" t="str">
        <f>'1.19 Sopravvivenza settore'!A1&amp;" - "&amp;'1.19 Sopravvivenza settore'!A2</f>
        <v>Tab. 1.19 - TASSO di SOPRAVVIVENZA delle IMPRESE ISCRITTE negli ANNI 2016, 2017 e 2018 a UNO, DUE e TRE ANNI per SETTORE ECONOMICO</v>
      </c>
      <c r="B27" s="53"/>
      <c r="C27" s="53"/>
      <c r="D27" s="53"/>
      <c r="E27" s="53"/>
      <c r="F27" s="53"/>
      <c r="G27" s="53"/>
      <c r="H27" s="53"/>
      <c r="I27" s="53"/>
    </row>
    <row r="28" spans="1:9" ht="17.25" customHeight="1">
      <c r="A28" s="57" t="str">
        <f>'1.20 apertura procedure fg'!A1&amp;" - "&amp;'1.20 apertura procedure fg'!A2</f>
        <v>Tab. 1.20 - PROCEDURE CONCORSUALI, SCIOGLIMENTI E LIQUIDAZIONI APERTE per FORMA GIURIDICA e VARIAZIONI PERCENTUALI</v>
      </c>
      <c r="B28" s="53"/>
      <c r="C28" s="53"/>
      <c r="D28" s="53"/>
      <c r="E28" s="53"/>
      <c r="F28" s="53"/>
      <c r="G28" s="53"/>
      <c r="H28" s="53"/>
      <c r="I28" s="53"/>
    </row>
    <row r="29" spans="1:7" ht="18" customHeight="1">
      <c r="A29" s="58"/>
      <c r="B29" s="37"/>
      <c r="C29" s="37"/>
      <c r="D29" s="37"/>
      <c r="E29" s="37"/>
      <c r="F29" s="37"/>
      <c r="G29" s="37"/>
    </row>
    <row r="30" spans="1:10" ht="18" customHeight="1">
      <c r="A30" s="60" t="s">
        <v>184</v>
      </c>
      <c r="B30" s="60"/>
      <c r="C30" s="60"/>
      <c r="D30" s="60"/>
      <c r="E30" s="60"/>
      <c r="F30" s="60"/>
      <c r="G30" s="60"/>
      <c r="H30" s="60"/>
      <c r="I30" s="60"/>
      <c r="J30" s="84"/>
    </row>
    <row r="31" spans="1:7" ht="12" customHeight="1">
      <c r="A31" s="83" t="str">
        <f>'2.1 PrincipaliSettori Provincia'!A1&amp;" - "&amp;'2.1 PrincipaliSettori Provincia'!A2</f>
        <v>Tab. 2.1 - IMPRESE ATTIVE, ADDETTI e UNITÀ LOCALI nei PRINCIPALI SETTORI della PROVINCIA di LUCCA</v>
      </c>
      <c r="B31" s="82"/>
      <c r="C31" s="82"/>
      <c r="D31" s="37"/>
      <c r="E31" s="37"/>
      <c r="F31" s="37"/>
      <c r="G31" s="37"/>
    </row>
    <row r="32" spans="1:7" ht="12" customHeight="1">
      <c r="A32" s="82"/>
      <c r="B32" s="82"/>
      <c r="C32" s="82"/>
      <c r="D32" s="37"/>
      <c r="E32" s="37"/>
      <c r="F32" s="37"/>
      <c r="G32" s="37"/>
    </row>
    <row r="33" spans="1:3" ht="18.75">
      <c r="A33" s="135" t="s">
        <v>212</v>
      </c>
      <c r="B33" s="60"/>
      <c r="C33" s="60"/>
    </row>
  </sheetData>
  <sheetProtection/>
  <mergeCells count="2">
    <mergeCell ref="A5:G5"/>
    <mergeCell ref="A4:D4"/>
  </mergeCells>
  <hyperlinks>
    <hyperlink ref="A13" location="'1.7 Femminili per Settore'!A1" display="'1.7 Femminili per Settore'!A1"/>
    <hyperlink ref="A7" location="'1.1 Imprese-Addetti-U.L. '!A1" display="'1.1 Imprese-Addetti-U.L. '!A1"/>
    <hyperlink ref="A8" location="'1.2 Imprese Area Territoriale'!A1" display="'1.2 Imprese Area Territoriale'!A1"/>
    <hyperlink ref="A9" location="'1.3 Imprese Forma Giuridica'!A1" display="'1.3 Imprese Forma Giuridica'!A1"/>
    <hyperlink ref="A10" location="'1.4 Artig. Imprese-Addetti'!A1" display="'1.4 Artig. Imprese-Addetti'!A1"/>
    <hyperlink ref="A11" location="'1.5 Artigiani Area Territoriale'!Area_stampa" display="'1.5 Artigiani Area Territoriale'!Area_stampa"/>
    <hyperlink ref="A12" location="'1.6 Artigiani Natura Giuridica'!A1" display="'1.6 Artigiani Natura Giuridica'!A1"/>
    <hyperlink ref="A14" location="'1.8 Femminili Area Territoriale'!Area_stampa" display="'1.8 Femminili Area Territoriale'!Area_stampa"/>
    <hyperlink ref="A15" location="'1.9 Giovanili per Settore'!A1" display="'1.9 Giovanili per Settore'!A1"/>
    <hyperlink ref="A16" location="'1.10 Giovanili AreaTerritoriale'!Area_stampa" display="'1.10 Giovanili AreaTerritoriale'!Area_stampa"/>
    <hyperlink ref="A17" location="'1.11 Straniere per Settore'!A1" display="'1.11 Straniere per Settore'!A1"/>
    <hyperlink ref="A18" location="'1.12 Straniere AreaTerritoriale'!Area_stampa" display="'1.12 Straniere AreaTerritoriale'!Area_stampa"/>
    <hyperlink ref="A21" location="'1.13 Imprese per status'!A1" display="'1.13 Imprese per status'!A1"/>
    <hyperlink ref="A27" location="'1.19 Sopravvivenza settore'!A1" display="'1.19 Sopravvivenza settore'!A1"/>
    <hyperlink ref="A28" location="'1.20 apertura procedure fg'!A1" display="'1.20 apertura procedure fg'!A1"/>
    <hyperlink ref="A23" location="'1.15 Localizzazioni settore'!A1" display="'1.15 Localizzazioni settore'!A1"/>
    <hyperlink ref="A22" location="'1.14 Localizzazioni totale'!A1" display="'1.14 Localizzazioni totale'!A1"/>
    <hyperlink ref="A24" location="'1.16 Iscr-Cess Settore'!A1" display="'1.16 Iscr-Cess Settore'!A1"/>
    <hyperlink ref="A26" location="'1.18 Sopravvivenza forma giurid'!A1" display="'1.18 Sopravvivenza forma giurid'!A1"/>
    <hyperlink ref="A25" location="'1.17 Iscr-Cess Comune e S.E.L.'!A1" display="'1.17 Iscr-Cess Comune e S.E.L.'!A1"/>
    <hyperlink ref="K3" location="Copertina!A1" display="INDICE"/>
    <hyperlink ref="A31" location="'2.1 PrincipaliSettori Provincia'!A1" display="'2.1 PrincipaliSettori Provincia'!A1"/>
    <hyperlink ref="A33" location="'3.Guida all''analsi'!A1" display="3 - GUIDA ALL'ANALISI"/>
  </hyperlinks>
  <printOptions horizontalCentered="1" verticalCentered="1"/>
  <pageMargins left="0.7874015748031497" right="0.7874015748031497" top="0.5905511811023623" bottom="0.5905511811023623" header="0" footer="0"/>
  <pageSetup horizontalDpi="600" verticalDpi="600" orientation="landscape" paperSize="9" scale="94" r:id="rId1"/>
</worksheet>
</file>

<file path=xl/worksheets/sheet20.xml><?xml version="1.0" encoding="utf-8"?>
<worksheet xmlns="http://schemas.openxmlformats.org/spreadsheetml/2006/main" xmlns:r="http://schemas.openxmlformats.org/officeDocument/2006/relationships">
  <dimension ref="A1:K18"/>
  <sheetViews>
    <sheetView showGridLines="0" view="pageBreakPreview" zoomScaleSheetLayoutView="100" zoomScalePageLayoutView="0" workbookViewId="0" topLeftCell="A1">
      <selection activeCell="B23" sqref="B23"/>
    </sheetView>
  </sheetViews>
  <sheetFormatPr defaultColWidth="9.140625" defaultRowHeight="12.75"/>
  <cols>
    <col min="1" max="1" width="27.140625" style="4" customWidth="1"/>
    <col min="2" max="7" width="15.8515625" style="4" customWidth="1"/>
    <col min="8" max="8" width="11.00390625" style="4" bestFit="1" customWidth="1"/>
    <col min="9" max="16384" width="9.140625" style="4" customWidth="1"/>
  </cols>
  <sheetData>
    <row r="1" spans="1:8" ht="12.75">
      <c r="A1" s="1" t="s">
        <v>163</v>
      </c>
      <c r="B1" s="146"/>
      <c r="C1" s="146"/>
      <c r="D1" s="146"/>
      <c r="E1" s="146"/>
      <c r="F1" s="146"/>
      <c r="G1" s="146"/>
      <c r="H1" s="5" t="s">
        <v>55</v>
      </c>
    </row>
    <row r="2" spans="1:8" ht="12.75">
      <c r="A2" s="183" t="s">
        <v>272</v>
      </c>
      <c r="B2" s="146"/>
      <c r="C2" s="146"/>
      <c r="D2" s="146"/>
      <c r="E2" s="146"/>
      <c r="F2" s="146"/>
      <c r="G2" s="146"/>
      <c r="H2" s="5" t="s">
        <v>56</v>
      </c>
    </row>
    <row r="3" spans="1:8" ht="12.75">
      <c r="A3" s="148" t="s">
        <v>149</v>
      </c>
      <c r="B3" s="146"/>
      <c r="C3" s="146"/>
      <c r="D3" s="146"/>
      <c r="E3" s="146"/>
      <c r="F3" s="146"/>
      <c r="G3" s="146"/>
      <c r="H3" s="5"/>
    </row>
    <row r="4" spans="1:7" ht="12.75">
      <c r="A4" s="1" t="s">
        <v>175</v>
      </c>
      <c r="B4" s="146"/>
      <c r="C4" s="146"/>
      <c r="D4" s="146"/>
      <c r="E4" s="146"/>
      <c r="F4" s="146"/>
      <c r="G4" s="146"/>
    </row>
    <row r="5" spans="1:8" ht="16.5" customHeight="1">
      <c r="A5" s="385" t="s">
        <v>140</v>
      </c>
      <c r="B5" s="382" t="s">
        <v>267</v>
      </c>
      <c r="C5" s="383"/>
      <c r="D5" s="384"/>
      <c r="E5" s="382" t="s">
        <v>269</v>
      </c>
      <c r="F5" s="384"/>
      <c r="G5" s="292" t="s">
        <v>273</v>
      </c>
      <c r="H5" s="227"/>
    </row>
    <row r="6" spans="1:8" ht="16.5" customHeight="1">
      <c r="A6" s="386"/>
      <c r="B6" s="184">
        <v>2017</v>
      </c>
      <c r="C6" s="184">
        <v>2018</v>
      </c>
      <c r="D6" s="185">
        <v>2019</v>
      </c>
      <c r="E6" s="184">
        <v>2018</v>
      </c>
      <c r="F6" s="185">
        <v>2019</v>
      </c>
      <c r="G6" s="185">
        <v>2019</v>
      </c>
      <c r="H6" s="228"/>
    </row>
    <row r="7" spans="1:11" ht="12.75">
      <c r="A7" s="122" t="s">
        <v>73</v>
      </c>
      <c r="B7" s="180">
        <v>73.2</v>
      </c>
      <c r="C7" s="180">
        <v>69.9</v>
      </c>
      <c r="D7" s="180">
        <v>67.1</v>
      </c>
      <c r="E7" s="180">
        <v>73.5</v>
      </c>
      <c r="F7" s="180">
        <v>69.8</v>
      </c>
      <c r="G7" s="180">
        <v>77</v>
      </c>
      <c r="H7" s="27"/>
      <c r="I7" s="27"/>
      <c r="J7" s="27"/>
      <c r="K7" s="27"/>
    </row>
    <row r="8" spans="1:11" ht="12.75">
      <c r="A8" s="122" t="s">
        <v>74</v>
      </c>
      <c r="B8" s="180">
        <v>85.1</v>
      </c>
      <c r="C8" s="180">
        <v>80</v>
      </c>
      <c r="D8" s="180">
        <v>71.1</v>
      </c>
      <c r="E8" s="180">
        <v>81.5</v>
      </c>
      <c r="F8" s="180">
        <v>74.5</v>
      </c>
      <c r="G8" s="180">
        <v>80.7</v>
      </c>
      <c r="H8" s="27"/>
      <c r="I8" s="27"/>
      <c r="J8" s="27"/>
      <c r="K8" s="27"/>
    </row>
    <row r="9" spans="1:11" ht="12.75">
      <c r="A9" s="122" t="s">
        <v>75</v>
      </c>
      <c r="B9" s="180">
        <v>77.4</v>
      </c>
      <c r="C9" s="180">
        <v>67.5</v>
      </c>
      <c r="D9" s="180">
        <v>61.8</v>
      </c>
      <c r="E9" s="180">
        <v>76.5</v>
      </c>
      <c r="F9" s="180">
        <v>67.3</v>
      </c>
      <c r="G9" s="180">
        <v>77.4</v>
      </c>
      <c r="H9" s="27"/>
      <c r="I9" s="27"/>
      <c r="J9" s="27"/>
      <c r="K9" s="27"/>
    </row>
    <row r="10" spans="1:11" ht="12.75">
      <c r="A10" s="122" t="s">
        <v>76</v>
      </c>
      <c r="B10" s="180">
        <v>79.6</v>
      </c>
      <c r="C10" s="180">
        <v>79.6</v>
      </c>
      <c r="D10" s="180">
        <v>75.5</v>
      </c>
      <c r="E10" s="180">
        <v>85.2</v>
      </c>
      <c r="F10" s="180">
        <v>79.6</v>
      </c>
      <c r="G10" s="181">
        <v>72</v>
      </c>
      <c r="H10" s="27"/>
      <c r="I10" s="27"/>
      <c r="J10" s="27"/>
      <c r="K10" s="27"/>
    </row>
    <row r="11" spans="1:11" ht="12.75">
      <c r="A11" s="117" t="s">
        <v>23</v>
      </c>
      <c r="B11" s="182">
        <v>77.2</v>
      </c>
      <c r="C11" s="182">
        <v>69.4</v>
      </c>
      <c r="D11" s="182">
        <v>64.2</v>
      </c>
      <c r="E11" s="182">
        <v>76.3</v>
      </c>
      <c r="F11" s="182">
        <v>68.8</v>
      </c>
      <c r="G11" s="182">
        <v>77.4</v>
      </c>
      <c r="H11" s="27"/>
      <c r="I11" s="27"/>
      <c r="J11" s="27"/>
      <c r="K11" s="27"/>
    </row>
    <row r="12" spans="1:11" ht="12.75">
      <c r="A12" s="117" t="s">
        <v>27</v>
      </c>
      <c r="B12" s="182">
        <v>79.6</v>
      </c>
      <c r="C12" s="182">
        <v>72.5</v>
      </c>
      <c r="D12" s="182">
        <v>65.6</v>
      </c>
      <c r="E12" s="182">
        <v>79.9</v>
      </c>
      <c r="F12" s="182">
        <v>72.9</v>
      </c>
      <c r="G12" s="182">
        <v>79.8</v>
      </c>
      <c r="H12" s="27"/>
      <c r="I12" s="27"/>
      <c r="J12" s="27"/>
      <c r="K12" s="27"/>
    </row>
    <row r="13" spans="1:11" ht="12.75">
      <c r="A13" s="117" t="s">
        <v>28</v>
      </c>
      <c r="B13" s="182">
        <v>77.5</v>
      </c>
      <c r="C13" s="182">
        <v>71.9</v>
      </c>
      <c r="D13" s="182">
        <v>66.4</v>
      </c>
      <c r="E13" s="182">
        <v>77.1</v>
      </c>
      <c r="F13" s="182">
        <v>71.8</v>
      </c>
      <c r="G13" s="182">
        <v>77.2</v>
      </c>
      <c r="H13" s="27"/>
      <c r="I13" s="27"/>
      <c r="J13" s="27"/>
      <c r="K13" s="27"/>
    </row>
    <row r="14" spans="1:8" s="26" customFormat="1" ht="12.75">
      <c r="A14" s="61" t="s">
        <v>246</v>
      </c>
      <c r="B14" s="27"/>
      <c r="C14" s="27"/>
      <c r="D14" s="27"/>
      <c r="E14" s="27"/>
      <c r="F14" s="27"/>
      <c r="G14" s="27"/>
      <c r="H14" s="27"/>
    </row>
    <row r="15" ht="12.75">
      <c r="H15" s="26"/>
    </row>
    <row r="16" spans="1:7" ht="12.75">
      <c r="A16" s="47" t="s">
        <v>154</v>
      </c>
      <c r="B16" s="37"/>
      <c r="C16" s="37"/>
      <c r="D16" s="37"/>
      <c r="E16" s="37"/>
      <c r="F16" s="37"/>
      <c r="G16" s="37"/>
    </row>
    <row r="17" spans="1:7" ht="12.75" customHeight="1">
      <c r="A17" s="402" t="s">
        <v>274</v>
      </c>
      <c r="B17" s="402"/>
      <c r="C17" s="402"/>
      <c r="D17" s="402"/>
      <c r="E17" s="402"/>
      <c r="F17" s="402"/>
      <c r="G17" s="402"/>
    </row>
    <row r="18" spans="1:7" ht="12.75">
      <c r="A18" s="405" t="s">
        <v>171</v>
      </c>
      <c r="B18" s="405"/>
      <c r="C18" s="405"/>
      <c r="D18" s="405"/>
      <c r="E18" s="405"/>
      <c r="F18" s="405"/>
      <c r="G18" s="405"/>
    </row>
  </sheetData>
  <sheetProtection/>
  <mergeCells count="5">
    <mergeCell ref="B5:D5"/>
    <mergeCell ref="E5:F5"/>
    <mergeCell ref="A5:A6"/>
    <mergeCell ref="A17:G17"/>
    <mergeCell ref="A18:G18"/>
  </mergeCells>
  <hyperlinks>
    <hyperlink ref="H1" location="Copertina!A1" display="INDICE"/>
    <hyperlink ref="H2" location="'1. La Struttura delle Imprese'!A1" display="INDICE"/>
  </hyperlinks>
  <printOptions horizontalCentered="1" verticalCentered="1"/>
  <pageMargins left="0.7874015748031497" right="0.7874015748031497" top="0.5905511811023623" bottom="0.5905511811023623" header="0" footer="0"/>
  <pageSetup horizontalDpi="600" verticalDpi="600" orientation="landscape" paperSize="9" scale="90" r:id="rId1"/>
</worksheet>
</file>

<file path=xl/worksheets/sheet21.xml><?xml version="1.0" encoding="utf-8"?>
<worksheet xmlns="http://schemas.openxmlformats.org/spreadsheetml/2006/main" xmlns:r="http://schemas.openxmlformats.org/officeDocument/2006/relationships">
  <dimension ref="A1:K35"/>
  <sheetViews>
    <sheetView showGridLines="0" view="pageBreakPreview" zoomScaleSheetLayoutView="100" zoomScalePageLayoutView="0" workbookViewId="0" topLeftCell="A1">
      <selection activeCell="B35" sqref="B35"/>
    </sheetView>
  </sheetViews>
  <sheetFormatPr defaultColWidth="9.140625" defaultRowHeight="12.75"/>
  <cols>
    <col min="1" max="1" width="35.7109375" style="4" customWidth="1"/>
    <col min="2" max="7" width="14.28125" style="4" customWidth="1"/>
    <col min="8" max="8" width="11.00390625" style="4" bestFit="1" customWidth="1"/>
    <col min="9" max="16384" width="9.140625" style="4" customWidth="1"/>
  </cols>
  <sheetData>
    <row r="1" spans="1:8" ht="12.75">
      <c r="A1" s="1" t="s">
        <v>164</v>
      </c>
      <c r="B1" s="146"/>
      <c r="C1" s="146"/>
      <c r="D1" s="146"/>
      <c r="E1" s="146"/>
      <c r="F1" s="146"/>
      <c r="G1" s="146"/>
      <c r="H1" s="5" t="s">
        <v>55</v>
      </c>
    </row>
    <row r="2" spans="1:8" ht="12.75">
      <c r="A2" s="1" t="s">
        <v>275</v>
      </c>
      <c r="B2" s="147"/>
      <c r="C2" s="147"/>
      <c r="D2" s="147"/>
      <c r="E2" s="147"/>
      <c r="F2" s="147"/>
      <c r="G2" s="147"/>
      <c r="H2" s="5" t="s">
        <v>56</v>
      </c>
    </row>
    <row r="3" spans="1:7" ht="12.75">
      <c r="A3" s="148" t="s">
        <v>105</v>
      </c>
      <c r="B3" s="147"/>
      <c r="C3" s="147"/>
      <c r="D3" s="147"/>
      <c r="E3" s="147"/>
      <c r="F3" s="147"/>
      <c r="G3" s="147"/>
    </row>
    <row r="4" spans="1:7" ht="12.75">
      <c r="A4" s="1" t="s">
        <v>175</v>
      </c>
      <c r="B4" s="147"/>
      <c r="C4" s="147"/>
      <c r="D4" s="147"/>
      <c r="E4" s="147"/>
      <c r="F4" s="147"/>
      <c r="G4" s="147"/>
    </row>
    <row r="5" spans="1:7" ht="12.75">
      <c r="A5" s="385" t="s">
        <v>138</v>
      </c>
      <c r="B5" s="382" t="s">
        <v>267</v>
      </c>
      <c r="C5" s="383"/>
      <c r="D5" s="384"/>
      <c r="E5" s="382" t="s">
        <v>269</v>
      </c>
      <c r="F5" s="384"/>
      <c r="G5" s="292" t="s">
        <v>273</v>
      </c>
    </row>
    <row r="6" spans="1:7" ht="12.75">
      <c r="A6" s="386"/>
      <c r="B6" s="184">
        <v>2017</v>
      </c>
      <c r="C6" s="184">
        <v>2018</v>
      </c>
      <c r="D6" s="184">
        <v>2019</v>
      </c>
      <c r="E6" s="184">
        <v>2018</v>
      </c>
      <c r="F6" s="184">
        <v>2019</v>
      </c>
      <c r="G6" s="185">
        <v>2019</v>
      </c>
    </row>
    <row r="7" spans="1:11" ht="12.75">
      <c r="A7" s="122" t="s">
        <v>77</v>
      </c>
      <c r="B7" s="180">
        <v>94.6</v>
      </c>
      <c r="C7" s="180">
        <v>87.5</v>
      </c>
      <c r="D7" s="180">
        <v>81.3</v>
      </c>
      <c r="E7" s="180" t="s">
        <v>276</v>
      </c>
      <c r="F7" s="180" t="s">
        <v>277</v>
      </c>
      <c r="G7" s="180">
        <v>90.2</v>
      </c>
      <c r="H7" s="95"/>
      <c r="I7" s="95"/>
      <c r="K7" s="95"/>
    </row>
    <row r="8" spans="1:11" ht="12.75">
      <c r="A8" s="122" t="s">
        <v>78</v>
      </c>
      <c r="B8" s="180">
        <v>89.4</v>
      </c>
      <c r="C8" s="180">
        <v>77.4</v>
      </c>
      <c r="D8" s="180">
        <v>71.2</v>
      </c>
      <c r="E8" s="180" t="s">
        <v>278</v>
      </c>
      <c r="F8" s="180" t="s">
        <v>279</v>
      </c>
      <c r="G8" s="180">
        <v>92.9</v>
      </c>
      <c r="H8" s="95"/>
      <c r="I8" s="95"/>
      <c r="K8" s="95"/>
    </row>
    <row r="9" spans="1:11" ht="12.75">
      <c r="A9" s="122" t="s">
        <v>79</v>
      </c>
      <c r="B9" s="180">
        <v>84.9</v>
      </c>
      <c r="C9" s="180">
        <v>74.3</v>
      </c>
      <c r="D9" s="180">
        <v>68.9</v>
      </c>
      <c r="E9" s="180" t="s">
        <v>280</v>
      </c>
      <c r="F9" s="180" t="s">
        <v>281</v>
      </c>
      <c r="G9" s="180">
        <v>85.7</v>
      </c>
      <c r="H9" s="95"/>
      <c r="I9" s="95"/>
      <c r="K9" s="95"/>
    </row>
    <row r="10" spans="1:11" ht="12.75">
      <c r="A10" s="122" t="s">
        <v>80</v>
      </c>
      <c r="B10" s="180">
        <v>87.3</v>
      </c>
      <c r="C10" s="180">
        <v>75.7</v>
      </c>
      <c r="D10" s="180">
        <v>68.3</v>
      </c>
      <c r="E10" s="180" t="s">
        <v>282</v>
      </c>
      <c r="F10" s="180" t="s">
        <v>283</v>
      </c>
      <c r="G10" s="180">
        <v>89.7</v>
      </c>
      <c r="H10" s="95"/>
      <c r="I10" s="95"/>
      <c r="K10" s="95"/>
    </row>
    <row r="11" spans="1:11" ht="12.75">
      <c r="A11" s="122" t="s">
        <v>81</v>
      </c>
      <c r="B11" s="180">
        <v>90.8</v>
      </c>
      <c r="C11" s="180">
        <v>74.8</v>
      </c>
      <c r="D11" s="180">
        <v>68.4</v>
      </c>
      <c r="E11" s="180" t="s">
        <v>284</v>
      </c>
      <c r="F11" s="180" t="s">
        <v>285</v>
      </c>
      <c r="G11" s="180">
        <v>91.4</v>
      </c>
      <c r="H11" s="95"/>
      <c r="I11" s="95"/>
      <c r="K11" s="95"/>
    </row>
    <row r="12" spans="1:11" ht="12.75">
      <c r="A12" s="122" t="s">
        <v>82</v>
      </c>
      <c r="B12" s="180">
        <v>100</v>
      </c>
      <c r="C12" s="180">
        <v>94.3</v>
      </c>
      <c r="D12" s="180">
        <v>91.4</v>
      </c>
      <c r="E12" s="180" t="s">
        <v>286</v>
      </c>
      <c r="F12" s="180" t="s">
        <v>287</v>
      </c>
      <c r="G12" s="180">
        <v>92.5</v>
      </c>
      <c r="H12" s="95"/>
      <c r="I12" s="95"/>
      <c r="K12" s="95"/>
    </row>
    <row r="13" spans="1:11" ht="12.75">
      <c r="A13" s="122" t="s">
        <v>83</v>
      </c>
      <c r="B13" s="180">
        <v>82.5</v>
      </c>
      <c r="C13" s="180">
        <v>69.8</v>
      </c>
      <c r="D13" s="180">
        <v>63.5</v>
      </c>
      <c r="E13" s="180" t="s">
        <v>288</v>
      </c>
      <c r="F13" s="180" t="s">
        <v>289</v>
      </c>
      <c r="G13" s="180">
        <v>85.5</v>
      </c>
      <c r="H13" s="95"/>
      <c r="I13" s="95"/>
      <c r="K13" s="95"/>
    </row>
    <row r="14" spans="1:11" ht="12.75">
      <c r="A14" s="122" t="s">
        <v>84</v>
      </c>
      <c r="B14" s="180">
        <v>89.4</v>
      </c>
      <c r="C14" s="180">
        <v>81.4</v>
      </c>
      <c r="D14" s="180">
        <v>76.5</v>
      </c>
      <c r="E14" s="180" t="s">
        <v>290</v>
      </c>
      <c r="F14" s="180" t="s">
        <v>291</v>
      </c>
      <c r="G14" s="180">
        <v>84.5</v>
      </c>
      <c r="H14" s="95"/>
      <c r="I14" s="95"/>
      <c r="K14" s="95"/>
    </row>
    <row r="15" spans="1:11" ht="12.75">
      <c r="A15" s="122" t="s">
        <v>85</v>
      </c>
      <c r="B15" s="180">
        <v>91</v>
      </c>
      <c r="C15" s="180">
        <v>82</v>
      </c>
      <c r="D15" s="180">
        <v>71.4</v>
      </c>
      <c r="E15" s="180" t="s">
        <v>278</v>
      </c>
      <c r="F15" s="180" t="s">
        <v>292</v>
      </c>
      <c r="G15" s="180">
        <v>94.2</v>
      </c>
      <c r="H15" s="95"/>
      <c r="I15" s="95"/>
      <c r="K15" s="95"/>
    </row>
    <row r="16" spans="1:11" ht="12.75">
      <c r="A16" s="123" t="s">
        <v>86</v>
      </c>
      <c r="B16" s="182">
        <v>88.7</v>
      </c>
      <c r="C16" s="182">
        <v>77.7</v>
      </c>
      <c r="D16" s="182">
        <v>71.2</v>
      </c>
      <c r="E16" s="182" t="s">
        <v>293</v>
      </c>
      <c r="F16" s="182" t="s">
        <v>294</v>
      </c>
      <c r="G16" s="182">
        <v>89.1</v>
      </c>
      <c r="H16" s="95"/>
      <c r="I16" s="95"/>
      <c r="K16" s="95"/>
    </row>
    <row r="17" spans="1:7" s="26" customFormat="1" ht="12.75">
      <c r="A17" s="61" t="s">
        <v>189</v>
      </c>
      <c r="B17" s="186"/>
      <c r="C17" s="186"/>
      <c r="D17" s="186"/>
      <c r="E17" s="186"/>
      <c r="F17" s="186"/>
      <c r="G17" s="186"/>
    </row>
    <row r="18" spans="1:7" ht="12.75">
      <c r="A18" s="22"/>
      <c r="B18" s="27"/>
      <c r="C18" s="27"/>
      <c r="D18" s="27"/>
      <c r="E18" s="27"/>
      <c r="F18" s="27"/>
      <c r="G18" s="27"/>
    </row>
    <row r="19" spans="1:7" ht="12.75">
      <c r="A19" s="47" t="s">
        <v>151</v>
      </c>
      <c r="B19" s="37"/>
      <c r="C19" s="37"/>
      <c r="D19" s="37"/>
      <c r="E19" s="37"/>
      <c r="F19" s="37"/>
      <c r="G19" s="37"/>
    </row>
    <row r="20" spans="1:7" ht="12.75" customHeight="1">
      <c r="A20" s="402" t="s">
        <v>274</v>
      </c>
      <c r="B20" s="402"/>
      <c r="C20" s="402"/>
      <c r="D20" s="402"/>
      <c r="E20" s="402"/>
      <c r="F20" s="402"/>
      <c r="G20" s="402"/>
    </row>
    <row r="21" spans="1:7" ht="12.75" customHeight="1">
      <c r="A21" s="402" t="s">
        <v>295</v>
      </c>
      <c r="B21" s="402"/>
      <c r="C21" s="402"/>
      <c r="D21" s="402"/>
      <c r="E21" s="402"/>
      <c r="F21" s="402"/>
      <c r="G21" s="402"/>
    </row>
    <row r="22" ht="12.75">
      <c r="A22" s="229"/>
    </row>
    <row r="23" spans="1:7" ht="12.75">
      <c r="A23" s="275"/>
      <c r="B23" s="275"/>
      <c r="C23" s="275"/>
      <c r="D23" s="275"/>
      <c r="E23" s="275"/>
      <c r="F23" s="275"/>
      <c r="G23" s="275"/>
    </row>
    <row r="24" spans="1:7" ht="12.75">
      <c r="A24" s="275"/>
      <c r="B24" s="275"/>
      <c r="C24" s="275"/>
      <c r="D24" s="275"/>
      <c r="E24" s="275"/>
      <c r="F24" s="275"/>
      <c r="G24" s="275" t="s">
        <v>296</v>
      </c>
    </row>
    <row r="25" spans="1:7" ht="12.75">
      <c r="A25" s="275"/>
      <c r="B25" s="275"/>
      <c r="C25" s="275"/>
      <c r="D25" s="275"/>
      <c r="E25" s="275"/>
      <c r="F25" s="275"/>
      <c r="G25" s="275" t="s">
        <v>296</v>
      </c>
    </row>
    <row r="26" spans="1:7" ht="12.75">
      <c r="A26" s="275"/>
      <c r="B26" s="275"/>
      <c r="C26" s="275"/>
      <c r="D26" s="275"/>
      <c r="E26" s="275"/>
      <c r="F26" s="275"/>
      <c r="G26" s="275" t="s">
        <v>296</v>
      </c>
    </row>
    <row r="27" spans="1:7" ht="12.75">
      <c r="A27" s="275"/>
      <c r="B27" s="275"/>
      <c r="C27" s="275"/>
      <c r="D27" s="275"/>
      <c r="E27" s="275"/>
      <c r="F27" s="275"/>
      <c r="G27" s="275" t="s">
        <v>296</v>
      </c>
    </row>
    <row r="28" spans="1:7" ht="12.75">
      <c r="A28" s="275"/>
      <c r="B28" s="275"/>
      <c r="C28" s="275"/>
      <c r="D28" s="275"/>
      <c r="E28" s="275"/>
      <c r="F28" s="275"/>
      <c r="G28" s="275" t="s">
        <v>296</v>
      </c>
    </row>
    <row r="29" spans="1:7" ht="12.75">
      <c r="A29" s="275"/>
      <c r="B29" s="275"/>
      <c r="C29" s="275"/>
      <c r="D29" s="275"/>
      <c r="E29" s="275"/>
      <c r="F29" s="275"/>
      <c r="G29" s="275" t="s">
        <v>296</v>
      </c>
    </row>
    <row r="30" spans="1:7" ht="12.75">
      <c r="A30" s="275"/>
      <c r="B30" s="275"/>
      <c r="C30" s="275"/>
      <c r="D30" s="275"/>
      <c r="E30" s="275"/>
      <c r="F30" s="275"/>
      <c r="G30" s="275" t="s">
        <v>296</v>
      </c>
    </row>
    <row r="31" spans="1:7" ht="12.75">
      <c r="A31" s="275"/>
      <c r="B31" s="275"/>
      <c r="C31" s="275"/>
      <c r="D31" s="275"/>
      <c r="E31" s="275"/>
      <c r="F31" s="275"/>
      <c r="G31" s="275" t="s">
        <v>296</v>
      </c>
    </row>
    <row r="32" ht="12.75">
      <c r="G32" s="4" t="s">
        <v>296</v>
      </c>
    </row>
    <row r="33" ht="12.75">
      <c r="G33" s="4" t="s">
        <v>296</v>
      </c>
    </row>
    <row r="34" ht="12.75">
      <c r="G34" s="4" t="s">
        <v>296</v>
      </c>
    </row>
    <row r="35" ht="12.75">
      <c r="G35" s="4" t="s">
        <v>296</v>
      </c>
    </row>
  </sheetData>
  <sheetProtection/>
  <mergeCells count="5">
    <mergeCell ref="B5:D5"/>
    <mergeCell ref="E5:F5"/>
    <mergeCell ref="A5:A6"/>
    <mergeCell ref="A20:G20"/>
    <mergeCell ref="A21:G21"/>
  </mergeCells>
  <printOptions horizontalCentered="1" verticalCentered="1"/>
  <pageMargins left="0.7874015748031497" right="0.7874015748031497" top="0.5905511811023623" bottom="0.5905511811023623" header="0" footer="0"/>
  <pageSetup horizontalDpi="600" verticalDpi="600" orientation="landscape" paperSize="9" scale="90" r:id="rId1"/>
  <ignoredErrors>
    <ignoredError sqref="E7:E16 F7:F16" numberStoredAsText="1"/>
  </ignoredErrors>
</worksheet>
</file>

<file path=xl/worksheets/sheet22.xml><?xml version="1.0" encoding="utf-8"?>
<worksheet xmlns="http://schemas.openxmlformats.org/spreadsheetml/2006/main" xmlns:r="http://schemas.openxmlformats.org/officeDocument/2006/relationships">
  <dimension ref="A1:K26"/>
  <sheetViews>
    <sheetView showGridLines="0" view="pageBreakPreview" zoomScaleSheetLayoutView="100" zoomScalePageLayoutView="0" workbookViewId="0" topLeftCell="A1">
      <selection activeCell="L35" sqref="L35"/>
    </sheetView>
  </sheetViews>
  <sheetFormatPr defaultColWidth="9.140625" defaultRowHeight="12.75"/>
  <cols>
    <col min="1" max="1" width="21.421875" style="21" customWidth="1"/>
    <col min="2" max="10" width="10.28125" style="21" customWidth="1"/>
    <col min="11" max="11" width="11.00390625" style="21" bestFit="1" customWidth="1"/>
    <col min="12" max="16384" width="9.140625" style="21" customWidth="1"/>
  </cols>
  <sheetData>
    <row r="1" spans="1:11" ht="12.75">
      <c r="A1" s="1" t="s">
        <v>165</v>
      </c>
      <c r="B1" s="1"/>
      <c r="C1" s="1"/>
      <c r="D1" s="1"/>
      <c r="K1" s="5" t="s">
        <v>55</v>
      </c>
    </row>
    <row r="2" spans="1:11" ht="12.75">
      <c r="A2" s="183" t="s">
        <v>266</v>
      </c>
      <c r="B2" s="183"/>
      <c r="C2" s="183"/>
      <c r="D2" s="183"/>
      <c r="E2" s="183"/>
      <c r="F2" s="183"/>
      <c r="G2" s="183"/>
      <c r="H2" s="183"/>
      <c r="I2" s="183"/>
      <c r="J2" s="183"/>
      <c r="K2" s="5" t="s">
        <v>56</v>
      </c>
    </row>
    <row r="3" spans="1:4" ht="12.75">
      <c r="A3" s="6" t="s">
        <v>297</v>
      </c>
      <c r="B3" s="6"/>
      <c r="C3" s="6"/>
      <c r="D3" s="6"/>
    </row>
    <row r="4" spans="1:4" ht="12.75">
      <c r="A4" s="6" t="s">
        <v>172</v>
      </c>
      <c r="B4" s="6"/>
      <c r="C4" s="6"/>
      <c r="D4" s="6"/>
    </row>
    <row r="5" spans="1:10" ht="12.75">
      <c r="A5" s="385" t="s">
        <v>140</v>
      </c>
      <c r="B5" s="382" t="s">
        <v>87</v>
      </c>
      <c r="C5" s="383"/>
      <c r="D5" s="384"/>
      <c r="E5" s="382" t="s">
        <v>265</v>
      </c>
      <c r="F5" s="383"/>
      <c r="G5" s="384"/>
      <c r="H5" s="382" t="s">
        <v>247</v>
      </c>
      <c r="I5" s="383"/>
      <c r="J5" s="391"/>
    </row>
    <row r="6" spans="1:10" ht="12.75">
      <c r="A6" s="392"/>
      <c r="B6" s="387" t="s">
        <v>96</v>
      </c>
      <c r="C6" s="388"/>
      <c r="D6" s="389"/>
      <c r="E6" s="387" t="s">
        <v>96</v>
      </c>
      <c r="F6" s="388"/>
      <c r="G6" s="389"/>
      <c r="H6" s="387" t="s">
        <v>96</v>
      </c>
      <c r="I6" s="388"/>
      <c r="J6" s="390"/>
    </row>
    <row r="7" spans="1:10" ht="38.25">
      <c r="A7" s="386"/>
      <c r="B7" s="129" t="s">
        <v>65</v>
      </c>
      <c r="C7" s="129" t="s">
        <v>298</v>
      </c>
      <c r="D7" s="129" t="s">
        <v>299</v>
      </c>
      <c r="E7" s="129" t="s">
        <v>65</v>
      </c>
      <c r="F7" s="129" t="s">
        <v>298</v>
      </c>
      <c r="G7" s="129" t="s">
        <v>299</v>
      </c>
      <c r="H7" s="129" t="s">
        <v>65</v>
      </c>
      <c r="I7" s="129" t="s">
        <v>298</v>
      </c>
      <c r="J7" s="278" t="s">
        <v>299</v>
      </c>
    </row>
    <row r="8" spans="1:10" ht="12.75">
      <c r="A8" s="110" t="s">
        <v>99</v>
      </c>
      <c r="B8" s="110">
        <v>74</v>
      </c>
      <c r="C8" s="230">
        <v>-9.8</v>
      </c>
      <c r="D8" s="230">
        <v>2.6</v>
      </c>
      <c r="E8" s="232">
        <v>2</v>
      </c>
      <c r="F8" s="230">
        <v>-33.3</v>
      </c>
      <c r="G8" s="230">
        <v>0.8</v>
      </c>
      <c r="H8" s="232">
        <v>259</v>
      </c>
      <c r="I8" s="231">
        <v>-10.1</v>
      </c>
      <c r="J8" s="230">
        <v>4.3</v>
      </c>
    </row>
    <row r="9" spans="1:10" ht="12.75">
      <c r="A9" s="110" t="s">
        <v>74</v>
      </c>
      <c r="B9" s="110">
        <v>16</v>
      </c>
      <c r="C9" s="231">
        <v>6.7</v>
      </c>
      <c r="D9" s="231">
        <v>-8.1</v>
      </c>
      <c r="E9" s="277">
        <v>1</v>
      </c>
      <c r="F9" s="231">
        <v>0</v>
      </c>
      <c r="G9" s="231">
        <v>27.3</v>
      </c>
      <c r="H9" s="233">
        <v>307</v>
      </c>
      <c r="I9" s="231">
        <v>3</v>
      </c>
      <c r="J9" s="231">
        <v>0.1</v>
      </c>
    </row>
    <row r="10" spans="1:10" ht="12.75">
      <c r="A10" s="110" t="s">
        <v>75</v>
      </c>
      <c r="B10" s="110">
        <v>8</v>
      </c>
      <c r="C10" s="231">
        <v>-33.3</v>
      </c>
      <c r="D10" s="231">
        <v>-14</v>
      </c>
      <c r="E10" s="277">
        <v>0</v>
      </c>
      <c r="F10" s="231">
        <v>-100</v>
      </c>
      <c r="G10" s="231">
        <v>-32</v>
      </c>
      <c r="H10" s="233">
        <v>0</v>
      </c>
      <c r="I10" s="231">
        <v>0</v>
      </c>
      <c r="J10" s="231">
        <v>0</v>
      </c>
    </row>
    <row r="11" spans="1:10" ht="12.75">
      <c r="A11" s="110" t="s">
        <v>76</v>
      </c>
      <c r="B11" s="110">
        <v>6</v>
      </c>
      <c r="C11" s="231">
        <v>0</v>
      </c>
      <c r="D11" s="231">
        <v>-2.9</v>
      </c>
      <c r="E11" s="277">
        <v>0</v>
      </c>
      <c r="F11" s="231">
        <v>0</v>
      </c>
      <c r="G11" s="231">
        <v>0</v>
      </c>
      <c r="H11" s="233">
        <v>34</v>
      </c>
      <c r="I11" s="231">
        <v>9.7</v>
      </c>
      <c r="J11" s="231">
        <v>-8.9</v>
      </c>
    </row>
    <row r="12" spans="1:10" ht="12.75">
      <c r="A12" s="123" t="s">
        <v>52</v>
      </c>
      <c r="B12" s="234">
        <v>104</v>
      </c>
      <c r="C12" s="171">
        <v>-9.6</v>
      </c>
      <c r="D12" s="171">
        <v>-0.1</v>
      </c>
      <c r="E12" s="235">
        <v>3</v>
      </c>
      <c r="F12" s="171">
        <v>-40</v>
      </c>
      <c r="G12" s="171">
        <v>1.9</v>
      </c>
      <c r="H12" s="235">
        <v>600</v>
      </c>
      <c r="I12" s="171">
        <v>-2.8</v>
      </c>
      <c r="J12" s="171">
        <v>1.8</v>
      </c>
    </row>
    <row r="13" spans="1:10" ht="12.75">
      <c r="A13" s="61" t="s">
        <v>189</v>
      </c>
      <c r="B13" s="61"/>
      <c r="C13" s="61"/>
      <c r="D13" s="61"/>
      <c r="E13" s="236"/>
      <c r="F13" s="42"/>
      <c r="G13" s="42"/>
      <c r="H13" s="236"/>
      <c r="I13" s="42"/>
      <c r="J13" s="237"/>
    </row>
    <row r="14" spans="1:10" ht="12.75">
      <c r="A14" s="22"/>
      <c r="B14" s="22"/>
      <c r="C14" s="22"/>
      <c r="D14" s="22"/>
      <c r="E14" s="23"/>
      <c r="F14" s="24"/>
      <c r="G14" s="24"/>
      <c r="H14" s="25"/>
      <c r="I14" s="24"/>
      <c r="J14" s="23"/>
    </row>
    <row r="15" spans="1:4" ht="12.75">
      <c r="A15" s="48" t="s">
        <v>151</v>
      </c>
      <c r="B15" s="48"/>
      <c r="C15" s="48"/>
      <c r="D15" s="48"/>
    </row>
    <row r="16" spans="1:4" ht="12.75">
      <c r="A16" s="49" t="s">
        <v>300</v>
      </c>
      <c r="B16" s="49"/>
      <c r="C16" s="49"/>
      <c r="D16" s="49"/>
    </row>
    <row r="17" spans="1:4" ht="12.75">
      <c r="A17" s="49" t="s">
        <v>89</v>
      </c>
      <c r="B17" s="49"/>
      <c r="C17" s="49"/>
      <c r="D17" s="49"/>
    </row>
    <row r="18" spans="1:4" ht="12.75">
      <c r="A18" s="49" t="s">
        <v>90</v>
      </c>
      <c r="B18" s="49"/>
      <c r="C18" s="49"/>
      <c r="D18" s="49"/>
    </row>
    <row r="19" spans="1:4" ht="12.75">
      <c r="A19" s="49" t="s">
        <v>91</v>
      </c>
      <c r="B19" s="49"/>
      <c r="C19" s="49"/>
      <c r="D19" s="49"/>
    </row>
    <row r="20" spans="1:4" ht="12.75">
      <c r="A20" s="49" t="s">
        <v>92</v>
      </c>
      <c r="B20" s="49"/>
      <c r="C20" s="49"/>
      <c r="D20" s="49"/>
    </row>
    <row r="21" spans="1:4" ht="12.75">
      <c r="A21" s="49" t="s">
        <v>93</v>
      </c>
      <c r="B21" s="49"/>
      <c r="C21" s="49"/>
      <c r="D21" s="49"/>
    </row>
    <row r="22" spans="1:4" ht="12.75">
      <c r="A22" s="49" t="s">
        <v>94</v>
      </c>
      <c r="B22" s="49"/>
      <c r="C22" s="49"/>
      <c r="D22" s="49"/>
    </row>
    <row r="23" spans="1:4" ht="12.75">
      <c r="A23" s="49" t="s">
        <v>95</v>
      </c>
      <c r="B23" s="49"/>
      <c r="C23" s="49"/>
      <c r="D23" s="49"/>
    </row>
    <row r="24" spans="1:4" ht="12.75">
      <c r="A24" s="49"/>
      <c r="B24" s="49"/>
      <c r="C24" s="49"/>
      <c r="D24" s="49"/>
    </row>
    <row r="25" ht="12.75">
      <c r="A25" s="238" t="s">
        <v>248</v>
      </c>
    </row>
    <row r="26" spans="1:4" ht="12.75">
      <c r="A26" s="37" t="s">
        <v>171</v>
      </c>
      <c r="B26" s="37"/>
      <c r="C26" s="37"/>
      <c r="D26" s="37"/>
    </row>
  </sheetData>
  <sheetProtection/>
  <mergeCells count="7">
    <mergeCell ref="A5:A7"/>
    <mergeCell ref="B5:D5"/>
    <mergeCell ref="E5:G5"/>
    <mergeCell ref="B6:D6"/>
    <mergeCell ref="E6:G6"/>
    <mergeCell ref="H6:J6"/>
    <mergeCell ref="H5:J5"/>
  </mergeCells>
  <printOptions horizontalCentered="1" verticalCentered="1"/>
  <pageMargins left="0.7874015748031497" right="0.7874015748031497" top="0.5905511811023623" bottom="0.5905511811023623" header="0" footer="0"/>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dimension ref="A1:G12"/>
  <sheetViews>
    <sheetView showGridLines="0" view="pageBreakPreview" zoomScaleSheetLayoutView="100" zoomScalePageLayoutView="0" workbookViewId="0" topLeftCell="A1">
      <selection activeCell="F28" sqref="F28"/>
    </sheetView>
  </sheetViews>
  <sheetFormatPr defaultColWidth="9.140625" defaultRowHeight="12.75"/>
  <cols>
    <col min="1" max="1" width="21.8515625" style="4" bestFit="1" customWidth="1"/>
    <col min="2" max="2" width="15.00390625" style="4" customWidth="1"/>
    <col min="3" max="6" width="14.28125" style="4" customWidth="1"/>
    <col min="7" max="7" width="11.00390625" style="4" bestFit="1" customWidth="1"/>
    <col min="8" max="16384" width="9.140625" style="4" customWidth="1"/>
  </cols>
  <sheetData>
    <row r="1" spans="1:7" ht="12.75">
      <c r="A1" s="1" t="s">
        <v>166</v>
      </c>
      <c r="G1" s="5" t="s">
        <v>55</v>
      </c>
    </row>
    <row r="2" spans="1:7" ht="12.75">
      <c r="A2" s="393" t="s">
        <v>264</v>
      </c>
      <c r="B2" s="393"/>
      <c r="C2" s="393"/>
      <c r="D2" s="393"/>
      <c r="E2" s="393"/>
      <c r="F2" s="393"/>
      <c r="G2" s="5" t="s">
        <v>56</v>
      </c>
    </row>
    <row r="3" spans="1:6" ht="12.75">
      <c r="A3" s="148" t="s">
        <v>311</v>
      </c>
      <c r="B3" s="148"/>
      <c r="C3" s="148"/>
      <c r="D3" s="148"/>
      <c r="E3" s="148"/>
      <c r="F3" s="148"/>
    </row>
    <row r="4" spans="1:6" ht="27" customHeight="1">
      <c r="A4" s="130" t="s">
        <v>57</v>
      </c>
      <c r="B4" s="131" t="s">
        <v>39</v>
      </c>
      <c r="C4" s="131" t="s">
        <v>40</v>
      </c>
      <c r="D4" s="131" t="s">
        <v>139</v>
      </c>
      <c r="E4" s="131" t="s">
        <v>24</v>
      </c>
      <c r="F4" s="132" t="s">
        <v>41</v>
      </c>
    </row>
    <row r="5" spans="1:6" ht="12.75">
      <c r="A5" s="106" t="s">
        <v>42</v>
      </c>
      <c r="B5" s="204">
        <v>325</v>
      </c>
      <c r="C5" s="204">
        <v>2229</v>
      </c>
      <c r="D5" s="145">
        <f aca="true" t="shared" si="0" ref="D5:D10">C5/B5</f>
        <v>6.858461538461539</v>
      </c>
      <c r="E5" s="204">
        <v>367</v>
      </c>
      <c r="F5" s="286">
        <v>0.5476923076923077</v>
      </c>
    </row>
    <row r="6" spans="1:6" ht="12.75">
      <c r="A6" s="106" t="s">
        <v>43</v>
      </c>
      <c r="B6" s="204">
        <v>148</v>
      </c>
      <c r="C6" s="204">
        <v>6354</v>
      </c>
      <c r="D6" s="145">
        <f t="shared" si="0"/>
        <v>42.932432432432435</v>
      </c>
      <c r="E6" s="204">
        <v>281</v>
      </c>
      <c r="F6" s="286">
        <v>0.22297297297297297</v>
      </c>
    </row>
    <row r="7" spans="1:6" ht="12.75">
      <c r="A7" s="106" t="s">
        <v>26</v>
      </c>
      <c r="B7" s="204">
        <v>317</v>
      </c>
      <c r="C7" s="204">
        <v>1425</v>
      </c>
      <c r="D7" s="145">
        <f t="shared" si="0"/>
        <v>4.495268138801261</v>
      </c>
      <c r="E7" s="204">
        <v>402</v>
      </c>
      <c r="F7" s="286">
        <v>0.6561514195583596</v>
      </c>
    </row>
    <row r="8" spans="1:6" ht="12.75">
      <c r="A8" s="106" t="s">
        <v>185</v>
      </c>
      <c r="B8" s="204">
        <v>393</v>
      </c>
      <c r="C8" s="204">
        <v>4414</v>
      </c>
      <c r="D8" s="145">
        <f t="shared" si="0"/>
        <v>11.231552162849873</v>
      </c>
      <c r="E8" s="260">
        <v>502</v>
      </c>
      <c r="F8" s="286">
        <v>0.5954198473282443</v>
      </c>
    </row>
    <row r="9" spans="1:6" ht="12.75">
      <c r="A9" s="106" t="s">
        <v>186</v>
      </c>
      <c r="B9" s="204">
        <v>471</v>
      </c>
      <c r="C9" s="204">
        <v>4622</v>
      </c>
      <c r="D9" s="145">
        <f t="shared" si="0"/>
        <v>9.813163481953291</v>
      </c>
      <c r="E9" s="204">
        <v>580</v>
      </c>
      <c r="F9" s="286">
        <v>0.4607218683651805</v>
      </c>
    </row>
    <row r="10" spans="1:6" s="1" customFormat="1" ht="12.75">
      <c r="A10" s="261" t="s">
        <v>54</v>
      </c>
      <c r="B10" s="239">
        <v>4183</v>
      </c>
      <c r="C10" s="239">
        <v>34496</v>
      </c>
      <c r="D10" s="289">
        <f t="shared" si="0"/>
        <v>8.246712885488883</v>
      </c>
      <c r="E10" s="239">
        <v>5241</v>
      </c>
      <c r="F10" s="286">
        <v>0.6131962706191728</v>
      </c>
    </row>
    <row r="11" spans="1:6" s="1" customFormat="1" ht="12.75">
      <c r="A11" s="61" t="s">
        <v>174</v>
      </c>
      <c r="B11" s="287"/>
      <c r="C11" s="287"/>
      <c r="D11" s="288"/>
      <c r="E11" s="287"/>
      <c r="F11" s="288"/>
    </row>
    <row r="12" spans="1:4" ht="12.75">
      <c r="A12" s="21"/>
      <c r="B12" s="3"/>
      <c r="C12" s="133"/>
      <c r="D12" s="3"/>
    </row>
  </sheetData>
  <sheetProtection/>
  <mergeCells count="1">
    <mergeCell ref="A2:F2"/>
  </mergeCells>
  <hyperlinks>
    <hyperlink ref="G1" location="Copertina!A1" display="INDICE"/>
    <hyperlink ref="G2" location="'1. La Struttura delle Imprese'!A1" display="INDICE"/>
  </hyperlinks>
  <printOptions horizontalCentered="1" verticalCentered="1"/>
  <pageMargins left="0.7874015748031497" right="0.7874015748031497" top="0.5905511811023623" bottom="0.5905511811023623" header="0" footer="0"/>
  <pageSetup horizontalDpi="600" verticalDpi="600" orientation="landscape" paperSize="9" scale="90" r:id="rId1"/>
</worksheet>
</file>

<file path=xl/worksheets/sheet24.xml><?xml version="1.0" encoding="utf-8"?>
<worksheet xmlns="http://schemas.openxmlformats.org/spreadsheetml/2006/main" xmlns:r="http://schemas.openxmlformats.org/officeDocument/2006/relationships">
  <dimension ref="A1:K59"/>
  <sheetViews>
    <sheetView showGridLines="0" view="pageBreakPreview" zoomScaleNormal="80" zoomScaleSheetLayoutView="100" workbookViewId="0" topLeftCell="A1">
      <selection activeCell="N38" sqref="N38"/>
    </sheetView>
  </sheetViews>
  <sheetFormatPr defaultColWidth="9.140625" defaultRowHeight="12.75"/>
  <cols>
    <col min="1" max="10" width="9.140625" style="4" customWidth="1"/>
    <col min="11" max="11" width="13.7109375" style="4" bestFit="1" customWidth="1"/>
    <col min="12" max="16384" width="9.140625" style="4" customWidth="1"/>
  </cols>
  <sheetData>
    <row r="1" spans="1:11" ht="20.25">
      <c r="A1" s="143" t="s">
        <v>226</v>
      </c>
      <c r="K1" s="192" t="s">
        <v>55</v>
      </c>
    </row>
    <row r="2" spans="1:11" ht="7.5" customHeight="1">
      <c r="A2" s="138"/>
      <c r="K2" s="192" t="s">
        <v>56</v>
      </c>
    </row>
    <row r="3" ht="12.75">
      <c r="A3" s="142" t="s">
        <v>201</v>
      </c>
    </row>
    <row r="4" spans="1:10" ht="12.75">
      <c r="A4" s="394" t="s">
        <v>210</v>
      </c>
      <c r="B4" s="394"/>
      <c r="C4" s="394"/>
      <c r="D4" s="394"/>
      <c r="E4" s="394"/>
      <c r="F4" s="394"/>
      <c r="G4" s="394"/>
      <c r="H4" s="394"/>
      <c r="I4" s="394"/>
      <c r="J4" s="394"/>
    </row>
    <row r="5" spans="1:10" ht="12.75">
      <c r="A5" s="394"/>
      <c r="B5" s="394"/>
      <c r="C5" s="394"/>
      <c r="D5" s="394"/>
      <c r="E5" s="394"/>
      <c r="F5" s="394"/>
      <c r="G5" s="394"/>
      <c r="H5" s="394"/>
      <c r="I5" s="394"/>
      <c r="J5" s="394"/>
    </row>
    <row r="6" spans="1:10" ht="12.75">
      <c r="A6" s="394"/>
      <c r="B6" s="394"/>
      <c r="C6" s="394"/>
      <c r="D6" s="394"/>
      <c r="E6" s="394"/>
      <c r="F6" s="394"/>
      <c r="G6" s="394"/>
      <c r="H6" s="394"/>
      <c r="I6" s="394"/>
      <c r="J6" s="394"/>
    </row>
    <row r="7" spans="1:10" ht="12.75">
      <c r="A7" s="394"/>
      <c r="B7" s="394"/>
      <c r="C7" s="394"/>
      <c r="D7" s="394"/>
      <c r="E7" s="394"/>
      <c r="F7" s="394"/>
      <c r="G7" s="394"/>
      <c r="H7" s="394"/>
      <c r="I7" s="394"/>
      <c r="J7" s="394"/>
    </row>
    <row r="8" spans="1:10" ht="12.75">
      <c r="A8" s="394"/>
      <c r="B8" s="394"/>
      <c r="C8" s="394"/>
      <c r="D8" s="394"/>
      <c r="E8" s="394"/>
      <c r="F8" s="394"/>
      <c r="G8" s="394"/>
      <c r="H8" s="394"/>
      <c r="I8" s="394"/>
      <c r="J8" s="394"/>
    </row>
    <row r="9" spans="1:10" ht="12.75">
      <c r="A9" s="394"/>
      <c r="B9" s="394"/>
      <c r="C9" s="394"/>
      <c r="D9" s="394"/>
      <c r="E9" s="394"/>
      <c r="F9" s="394"/>
      <c r="G9" s="394"/>
      <c r="H9" s="394"/>
      <c r="I9" s="394"/>
      <c r="J9" s="394"/>
    </row>
    <row r="10" spans="1:10" ht="12.75">
      <c r="A10" s="394"/>
      <c r="B10" s="394"/>
      <c r="C10" s="394"/>
      <c r="D10" s="394"/>
      <c r="E10" s="394"/>
      <c r="F10" s="394"/>
      <c r="G10" s="394"/>
      <c r="H10" s="394"/>
      <c r="I10" s="394"/>
      <c r="J10" s="394"/>
    </row>
    <row r="11" ht="7.5" customHeight="1">
      <c r="A11" s="139"/>
    </row>
    <row r="12" ht="12.75">
      <c r="A12" s="142" t="s">
        <v>217</v>
      </c>
    </row>
    <row r="13" spans="1:10" ht="12.75">
      <c r="A13" s="394" t="s">
        <v>202</v>
      </c>
      <c r="B13" s="394"/>
      <c r="C13" s="394"/>
      <c r="D13" s="394"/>
      <c r="E13" s="394"/>
      <c r="F13" s="394"/>
      <c r="G13" s="394"/>
      <c r="H13" s="394"/>
      <c r="I13" s="394"/>
      <c r="J13" s="394"/>
    </row>
    <row r="14" spans="1:10" ht="12.75">
      <c r="A14" s="394"/>
      <c r="B14" s="394"/>
      <c r="C14" s="394"/>
      <c r="D14" s="394"/>
      <c r="E14" s="394"/>
      <c r="F14" s="394"/>
      <c r="G14" s="394"/>
      <c r="H14" s="394"/>
      <c r="I14" s="394"/>
      <c r="J14" s="394"/>
    </row>
    <row r="15" ht="7.5" customHeight="1">
      <c r="A15" s="139"/>
    </row>
    <row r="16" ht="12.75">
      <c r="A16" s="142" t="s">
        <v>218</v>
      </c>
    </row>
    <row r="17" spans="1:10" ht="12.75">
      <c r="A17" s="394" t="s">
        <v>213</v>
      </c>
      <c r="B17" s="394"/>
      <c r="C17" s="394"/>
      <c r="D17" s="394"/>
      <c r="E17" s="394"/>
      <c r="F17" s="394"/>
      <c r="G17" s="394"/>
      <c r="H17" s="394"/>
      <c r="I17" s="394"/>
      <c r="J17" s="394"/>
    </row>
    <row r="18" spans="1:10" ht="12.75">
      <c r="A18" s="394"/>
      <c r="B18" s="394"/>
      <c r="C18" s="394"/>
      <c r="D18" s="394"/>
      <c r="E18" s="394"/>
      <c r="F18" s="394"/>
      <c r="G18" s="394"/>
      <c r="H18" s="394"/>
      <c r="I18" s="394"/>
      <c r="J18" s="394"/>
    </row>
    <row r="19" spans="1:10" ht="12.75">
      <c r="A19" s="394"/>
      <c r="B19" s="394"/>
      <c r="C19" s="394"/>
      <c r="D19" s="394"/>
      <c r="E19" s="394"/>
      <c r="F19" s="394"/>
      <c r="G19" s="394"/>
      <c r="H19" s="394"/>
      <c r="I19" s="394"/>
      <c r="J19" s="394"/>
    </row>
    <row r="20" spans="1:10" ht="7.5" customHeight="1">
      <c r="A20" s="140"/>
      <c r="B20" s="140"/>
      <c r="C20" s="140"/>
      <c r="D20" s="140"/>
      <c r="E20" s="140"/>
      <c r="F20" s="140"/>
      <c r="G20" s="140"/>
      <c r="H20" s="140"/>
      <c r="I20" s="140"/>
      <c r="J20" s="140"/>
    </row>
    <row r="21" ht="12.75">
      <c r="A21" s="142" t="s">
        <v>219</v>
      </c>
    </row>
    <row r="22" spans="1:10" ht="12.75" customHeight="1">
      <c r="A22" s="394" t="s">
        <v>203</v>
      </c>
      <c r="B22" s="394"/>
      <c r="C22" s="394"/>
      <c r="D22" s="394"/>
      <c r="E22" s="394"/>
      <c r="F22" s="394"/>
      <c r="G22" s="394"/>
      <c r="H22" s="394"/>
      <c r="I22" s="394"/>
      <c r="J22" s="394"/>
    </row>
    <row r="23" spans="1:10" ht="12.75">
      <c r="A23" s="394"/>
      <c r="B23" s="394"/>
      <c r="C23" s="394"/>
      <c r="D23" s="394"/>
      <c r="E23" s="394"/>
      <c r="F23" s="394"/>
      <c r="G23" s="394"/>
      <c r="H23" s="394"/>
      <c r="I23" s="394"/>
      <c r="J23" s="394"/>
    </row>
    <row r="24" ht="7.5" customHeight="1">
      <c r="A24" s="139"/>
    </row>
    <row r="25" ht="12.75">
      <c r="A25" s="142" t="s">
        <v>220</v>
      </c>
    </row>
    <row r="26" spans="1:10" ht="12.75">
      <c r="A26" s="394" t="s">
        <v>214</v>
      </c>
      <c r="B26" s="394"/>
      <c r="C26" s="394"/>
      <c r="D26" s="394"/>
      <c r="E26" s="394"/>
      <c r="F26" s="394"/>
      <c r="G26" s="394"/>
      <c r="H26" s="394"/>
      <c r="I26" s="394"/>
      <c r="J26" s="394"/>
    </row>
    <row r="27" spans="1:10" ht="12.75">
      <c r="A27" s="394"/>
      <c r="B27" s="394"/>
      <c r="C27" s="394"/>
      <c r="D27" s="394"/>
      <c r="E27" s="394"/>
      <c r="F27" s="394"/>
      <c r="G27" s="394"/>
      <c r="H27" s="394"/>
      <c r="I27" s="394"/>
      <c r="J27" s="394"/>
    </row>
    <row r="28" spans="1:10" ht="12.75">
      <c r="A28" s="394"/>
      <c r="B28" s="394"/>
      <c r="C28" s="394"/>
      <c r="D28" s="394"/>
      <c r="E28" s="394"/>
      <c r="F28" s="394"/>
      <c r="G28" s="394"/>
      <c r="H28" s="394"/>
      <c r="I28" s="394"/>
      <c r="J28" s="394"/>
    </row>
    <row r="29" ht="7.5" customHeight="1">
      <c r="A29" s="141"/>
    </row>
    <row r="30" ht="12.75">
      <c r="A30" s="142" t="s">
        <v>221</v>
      </c>
    </row>
    <row r="31" spans="1:10" ht="12.75">
      <c r="A31" s="395" t="s">
        <v>204</v>
      </c>
      <c r="B31" s="395"/>
      <c r="C31" s="395"/>
      <c r="D31" s="395"/>
      <c r="E31" s="395"/>
      <c r="F31" s="395"/>
      <c r="G31" s="395"/>
      <c r="H31" s="395"/>
      <c r="I31" s="395"/>
      <c r="J31" s="395"/>
    </row>
    <row r="32" ht="7.5" customHeight="1">
      <c r="A32" s="141"/>
    </row>
    <row r="33" ht="12.75">
      <c r="A33" s="142" t="s">
        <v>222</v>
      </c>
    </row>
    <row r="34" spans="1:10" ht="12.75">
      <c r="A34" s="395" t="s">
        <v>205</v>
      </c>
      <c r="B34" s="395"/>
      <c r="C34" s="395"/>
      <c r="D34" s="395"/>
      <c r="E34" s="395"/>
      <c r="F34" s="395"/>
      <c r="G34" s="395"/>
      <c r="H34" s="395"/>
      <c r="I34" s="395"/>
      <c r="J34" s="395"/>
    </row>
    <row r="35" ht="7.5" customHeight="1">
      <c r="A35" s="142"/>
    </row>
    <row r="36" ht="12.75">
      <c r="A36" s="142" t="s">
        <v>206</v>
      </c>
    </row>
    <row r="37" spans="1:10" ht="12.75">
      <c r="A37" s="394" t="s">
        <v>207</v>
      </c>
      <c r="B37" s="394"/>
      <c r="C37" s="394"/>
      <c r="D37" s="394"/>
      <c r="E37" s="394"/>
      <c r="F37" s="394"/>
      <c r="G37" s="394"/>
      <c r="H37" s="394"/>
      <c r="I37" s="394"/>
      <c r="J37" s="394"/>
    </row>
    <row r="38" spans="1:10" ht="12.75">
      <c r="A38" s="394"/>
      <c r="B38" s="394"/>
      <c r="C38" s="394"/>
      <c r="D38" s="394"/>
      <c r="E38" s="394"/>
      <c r="F38" s="394"/>
      <c r="G38" s="394"/>
      <c r="H38" s="394"/>
      <c r="I38" s="394"/>
      <c r="J38" s="394"/>
    </row>
    <row r="39" spans="1:10" ht="12.75">
      <c r="A39" s="394"/>
      <c r="B39" s="394"/>
      <c r="C39" s="394"/>
      <c r="D39" s="394"/>
      <c r="E39" s="394"/>
      <c r="F39" s="394"/>
      <c r="G39" s="394"/>
      <c r="H39" s="394"/>
      <c r="I39" s="394"/>
      <c r="J39" s="394"/>
    </row>
    <row r="40" spans="1:10" ht="12.75">
      <c r="A40" s="394"/>
      <c r="B40" s="394"/>
      <c r="C40" s="394"/>
      <c r="D40" s="394"/>
      <c r="E40" s="394"/>
      <c r="F40" s="394"/>
      <c r="G40" s="394"/>
      <c r="H40" s="394"/>
      <c r="I40" s="394"/>
      <c r="J40" s="394"/>
    </row>
    <row r="41" ht="7.5" customHeight="1">
      <c r="A41" s="139"/>
    </row>
    <row r="42" ht="12.75">
      <c r="A42" s="142" t="s">
        <v>223</v>
      </c>
    </row>
    <row r="43" spans="1:10" ht="12.75">
      <c r="A43" s="394" t="s">
        <v>211</v>
      </c>
      <c r="B43" s="394"/>
      <c r="C43" s="394"/>
      <c r="D43" s="394"/>
      <c r="E43" s="394"/>
      <c r="F43" s="394"/>
      <c r="G43" s="394"/>
      <c r="H43" s="394"/>
      <c r="I43" s="394"/>
      <c r="J43" s="394"/>
    </row>
    <row r="44" spans="1:10" ht="12.75">
      <c r="A44" s="394"/>
      <c r="B44" s="394"/>
      <c r="C44" s="394"/>
      <c r="D44" s="394"/>
      <c r="E44" s="394"/>
      <c r="F44" s="394"/>
      <c r="G44" s="394"/>
      <c r="H44" s="394"/>
      <c r="I44" s="394"/>
      <c r="J44" s="394"/>
    </row>
    <row r="45" spans="1:10" ht="12.75">
      <c r="A45" s="394"/>
      <c r="B45" s="394"/>
      <c r="C45" s="394"/>
      <c r="D45" s="394"/>
      <c r="E45" s="394"/>
      <c r="F45" s="394"/>
      <c r="G45" s="394"/>
      <c r="H45" s="394"/>
      <c r="I45" s="394"/>
      <c r="J45" s="394"/>
    </row>
    <row r="46" spans="1:10" ht="12.75">
      <c r="A46" s="394"/>
      <c r="B46" s="394"/>
      <c r="C46" s="394"/>
      <c r="D46" s="394"/>
      <c r="E46" s="394"/>
      <c r="F46" s="394"/>
      <c r="G46" s="394"/>
      <c r="H46" s="394"/>
      <c r="I46" s="394"/>
      <c r="J46" s="394"/>
    </row>
    <row r="47" spans="1:10" ht="12.75">
      <c r="A47" s="394"/>
      <c r="B47" s="394"/>
      <c r="C47" s="394"/>
      <c r="D47" s="394"/>
      <c r="E47" s="394"/>
      <c r="F47" s="394"/>
      <c r="G47" s="394"/>
      <c r="H47" s="394"/>
      <c r="I47" s="394"/>
      <c r="J47" s="394"/>
    </row>
    <row r="48" spans="1:10" ht="12.75">
      <c r="A48" s="394"/>
      <c r="B48" s="394"/>
      <c r="C48" s="394"/>
      <c r="D48" s="394"/>
      <c r="E48" s="394"/>
      <c r="F48" s="394"/>
      <c r="G48" s="394"/>
      <c r="H48" s="394"/>
      <c r="I48" s="394"/>
      <c r="J48" s="394"/>
    </row>
    <row r="49" spans="1:10" ht="12.75">
      <c r="A49" s="394"/>
      <c r="B49" s="394"/>
      <c r="C49" s="394"/>
      <c r="D49" s="394"/>
      <c r="E49" s="394"/>
      <c r="F49" s="394"/>
      <c r="G49" s="394"/>
      <c r="H49" s="394"/>
      <c r="I49" s="394"/>
      <c r="J49" s="394"/>
    </row>
    <row r="50" spans="1:10" ht="7.5" customHeight="1">
      <c r="A50" s="140"/>
      <c r="B50" s="140"/>
      <c r="C50" s="140"/>
      <c r="D50" s="140"/>
      <c r="E50" s="140"/>
      <c r="F50" s="140"/>
      <c r="G50" s="140"/>
      <c r="H50" s="140"/>
      <c r="I50" s="140"/>
      <c r="J50" s="140"/>
    </row>
    <row r="51" ht="12.75">
      <c r="A51" s="142" t="s">
        <v>224</v>
      </c>
    </row>
    <row r="52" spans="1:10" ht="12.75">
      <c r="A52" s="394" t="s">
        <v>208</v>
      </c>
      <c r="B52" s="394"/>
      <c r="C52" s="394"/>
      <c r="D52" s="394"/>
      <c r="E52" s="394"/>
      <c r="F52" s="394"/>
      <c r="G52" s="394"/>
      <c r="H52" s="394"/>
      <c r="I52" s="394"/>
      <c r="J52" s="394"/>
    </row>
    <row r="53" spans="1:10" ht="12.75">
      <c r="A53" s="394"/>
      <c r="B53" s="394"/>
      <c r="C53" s="394"/>
      <c r="D53" s="394"/>
      <c r="E53" s="394"/>
      <c r="F53" s="394"/>
      <c r="G53" s="394"/>
      <c r="H53" s="394"/>
      <c r="I53" s="394"/>
      <c r="J53" s="394"/>
    </row>
    <row r="54" spans="1:10" ht="12.75">
      <c r="A54" s="394"/>
      <c r="B54" s="394"/>
      <c r="C54" s="394"/>
      <c r="D54" s="394"/>
      <c r="E54" s="394"/>
      <c r="F54" s="394"/>
      <c r="G54" s="394"/>
      <c r="H54" s="394"/>
      <c r="I54" s="394"/>
      <c r="J54" s="394"/>
    </row>
    <row r="55" ht="7.5" customHeight="1">
      <c r="A55" s="138"/>
    </row>
    <row r="56" ht="12.75">
      <c r="A56" s="142" t="s">
        <v>225</v>
      </c>
    </row>
    <row r="57" spans="1:10" ht="12.75">
      <c r="A57" s="394" t="s">
        <v>209</v>
      </c>
      <c r="B57" s="394"/>
      <c r="C57" s="394"/>
      <c r="D57" s="394"/>
      <c r="E57" s="394"/>
      <c r="F57" s="394"/>
      <c r="G57" s="394"/>
      <c r="H57" s="394"/>
      <c r="I57" s="394"/>
      <c r="J57" s="394"/>
    </row>
    <row r="58" spans="1:10" ht="12.75">
      <c r="A58" s="394"/>
      <c r="B58" s="394"/>
      <c r="C58" s="394"/>
      <c r="D58" s="394"/>
      <c r="E58" s="394"/>
      <c r="F58" s="394"/>
      <c r="G58" s="394"/>
      <c r="H58" s="394"/>
      <c r="I58" s="394"/>
      <c r="J58" s="394"/>
    </row>
    <row r="59" spans="1:10" ht="12.75">
      <c r="A59" s="394"/>
      <c r="B59" s="394"/>
      <c r="C59" s="394"/>
      <c r="D59" s="394"/>
      <c r="E59" s="394"/>
      <c r="F59" s="394"/>
      <c r="G59" s="394"/>
      <c r="H59" s="394"/>
      <c r="I59" s="394"/>
      <c r="J59" s="394"/>
    </row>
  </sheetData>
  <sheetProtection/>
  <mergeCells count="11">
    <mergeCell ref="A34:J34"/>
    <mergeCell ref="A37:J40"/>
    <mergeCell ref="A43:J49"/>
    <mergeCell ref="A52:J54"/>
    <mergeCell ref="A57:J59"/>
    <mergeCell ref="A4:J10"/>
    <mergeCell ref="A13:J14"/>
    <mergeCell ref="A17:J19"/>
    <mergeCell ref="A26:J28"/>
    <mergeCell ref="A31:J31"/>
    <mergeCell ref="A22:J23"/>
  </mergeCells>
  <hyperlinks>
    <hyperlink ref="K1" location="Copertina!A1" display="INDICE"/>
    <hyperlink ref="K2" location="'1. La Struttura delle Imprese'!A1" display="INDICE"/>
  </hyperlinks>
  <printOptions horizontalCentered="1" verticalCentered="1"/>
  <pageMargins left="0.7874015748031497" right="0.7874015748031497" top="0.5905511811023623" bottom="0.5905511811023623" header="0"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K30"/>
  <sheetViews>
    <sheetView showGridLines="0" view="pageBreakPreview" zoomScaleSheetLayoutView="100" workbookViewId="0" topLeftCell="A1">
      <selection activeCell="B9" sqref="B9:D9"/>
    </sheetView>
  </sheetViews>
  <sheetFormatPr defaultColWidth="9.140625" defaultRowHeight="12.75"/>
  <cols>
    <col min="1" max="1" width="54.7109375" style="4" customWidth="1"/>
    <col min="2" max="10" width="10.57421875" style="4" customWidth="1"/>
    <col min="11" max="11" width="11.00390625" style="4" bestFit="1" customWidth="1"/>
    <col min="12" max="16384" width="9.140625" style="4" customWidth="1"/>
  </cols>
  <sheetData>
    <row r="1" spans="1:11" ht="12.75">
      <c r="A1" s="1" t="s">
        <v>44</v>
      </c>
      <c r="K1" s="5" t="s">
        <v>55</v>
      </c>
    </row>
    <row r="2" spans="1:11" ht="12.75">
      <c r="A2" s="1" t="s">
        <v>263</v>
      </c>
      <c r="K2" s="5" t="s">
        <v>56</v>
      </c>
    </row>
    <row r="3" spans="1:11" ht="12.75">
      <c r="A3" s="1" t="s">
        <v>311</v>
      </c>
      <c r="K3" s="5"/>
    </row>
    <row r="4" ht="12.75">
      <c r="A4" s="1" t="s">
        <v>149</v>
      </c>
    </row>
    <row r="5" spans="1:10" ht="15" customHeight="1">
      <c r="A5" s="320" t="s">
        <v>4</v>
      </c>
      <c r="B5" s="396" t="s">
        <v>313</v>
      </c>
      <c r="C5" s="318"/>
      <c r="D5" s="318"/>
      <c r="E5" s="396" t="s">
        <v>314</v>
      </c>
      <c r="F5" s="318"/>
      <c r="G5" s="318"/>
      <c r="H5" s="318" t="s">
        <v>312</v>
      </c>
      <c r="I5" s="318"/>
      <c r="J5" s="319"/>
    </row>
    <row r="6" spans="1:10" ht="12.75">
      <c r="A6" s="321"/>
      <c r="B6" s="196" t="s">
        <v>39</v>
      </c>
      <c r="C6" s="196" t="s">
        <v>25</v>
      </c>
      <c r="D6" s="200" t="s">
        <v>46</v>
      </c>
      <c r="E6" s="196" t="s">
        <v>39</v>
      </c>
      <c r="F6" s="196" t="s">
        <v>25</v>
      </c>
      <c r="G6" s="200" t="s">
        <v>46</v>
      </c>
      <c r="H6" s="196" t="s">
        <v>39</v>
      </c>
      <c r="I6" s="196" t="s">
        <v>25</v>
      </c>
      <c r="J6" s="200" t="s">
        <v>46</v>
      </c>
    </row>
    <row r="7" spans="1:11" ht="13.5" customHeight="1">
      <c r="A7" s="194" t="s">
        <v>6</v>
      </c>
      <c r="B7" s="204">
        <v>2329</v>
      </c>
      <c r="C7" s="204">
        <v>3844</v>
      </c>
      <c r="D7" s="204">
        <v>2443</v>
      </c>
      <c r="E7" s="204">
        <v>2367</v>
      </c>
      <c r="F7" s="204">
        <v>3840</v>
      </c>
      <c r="G7" s="204">
        <v>2478</v>
      </c>
      <c r="H7" s="244">
        <f aca="true" t="shared" si="0" ref="H7:H28">(B7/E7-1)*100</f>
        <v>-1.6054076890578806</v>
      </c>
      <c r="I7" s="244">
        <f aca="true" t="shared" si="1" ref="I7:I28">(C7/F7-1)*100</f>
        <v>0.10416666666666075</v>
      </c>
      <c r="J7" s="244">
        <f aca="true" t="shared" si="2" ref="J7:J28">(D7/G7-1)*100</f>
        <v>-1.412429378531077</v>
      </c>
      <c r="K7" s="8"/>
    </row>
    <row r="8" spans="1:11" ht="13.5" customHeight="1">
      <c r="A8" s="194" t="s">
        <v>7</v>
      </c>
      <c r="B8" s="204">
        <v>54</v>
      </c>
      <c r="C8" s="204">
        <v>465</v>
      </c>
      <c r="D8" s="204">
        <v>123</v>
      </c>
      <c r="E8" s="204">
        <v>54</v>
      </c>
      <c r="F8" s="204">
        <v>432</v>
      </c>
      <c r="G8" s="204">
        <v>120</v>
      </c>
      <c r="H8" s="244">
        <f t="shared" si="0"/>
        <v>0</v>
      </c>
      <c r="I8" s="244">
        <f t="shared" si="1"/>
        <v>7.638888888888884</v>
      </c>
      <c r="J8" s="244">
        <f t="shared" si="2"/>
        <v>2.499999999999991</v>
      </c>
      <c r="K8" s="8"/>
    </row>
    <row r="9" spans="1:11" ht="13.5" customHeight="1">
      <c r="A9" s="194" t="s">
        <v>8</v>
      </c>
      <c r="B9" s="204">
        <v>4183</v>
      </c>
      <c r="C9" s="204">
        <v>34496</v>
      </c>
      <c r="D9" s="204">
        <v>5241</v>
      </c>
      <c r="E9" s="204">
        <v>4201</v>
      </c>
      <c r="F9" s="204">
        <v>34304</v>
      </c>
      <c r="G9" s="204">
        <v>5252</v>
      </c>
      <c r="H9" s="244">
        <f t="shared" si="0"/>
        <v>-0.42846941204475186</v>
      </c>
      <c r="I9" s="244">
        <f t="shared" si="1"/>
        <v>0.5597014925373234</v>
      </c>
      <c r="J9" s="244">
        <f t="shared" si="2"/>
        <v>-0.20944402132521134</v>
      </c>
      <c r="K9" s="8"/>
    </row>
    <row r="10" spans="1:11" ht="13.5" customHeight="1">
      <c r="A10" s="194" t="s">
        <v>145</v>
      </c>
      <c r="B10" s="204">
        <v>63</v>
      </c>
      <c r="C10" s="204">
        <v>182</v>
      </c>
      <c r="D10" s="204">
        <v>151</v>
      </c>
      <c r="E10" s="204">
        <v>68</v>
      </c>
      <c r="F10" s="204">
        <v>185</v>
      </c>
      <c r="G10" s="204">
        <v>151</v>
      </c>
      <c r="H10" s="244">
        <f t="shared" si="0"/>
        <v>-7.352941176470584</v>
      </c>
      <c r="I10" s="244">
        <f t="shared" si="1"/>
        <v>-1.6216216216216162</v>
      </c>
      <c r="J10" s="244">
        <f t="shared" si="2"/>
        <v>0</v>
      </c>
      <c r="K10" s="8"/>
    </row>
    <row r="11" spans="1:11" ht="13.5" customHeight="1">
      <c r="A11" s="194" t="s">
        <v>106</v>
      </c>
      <c r="B11" s="204">
        <v>62</v>
      </c>
      <c r="C11" s="204">
        <v>1917</v>
      </c>
      <c r="D11" s="204">
        <v>139</v>
      </c>
      <c r="E11" s="204">
        <v>64</v>
      </c>
      <c r="F11" s="204">
        <v>1908</v>
      </c>
      <c r="G11" s="204">
        <v>138</v>
      </c>
      <c r="H11" s="244">
        <f t="shared" si="0"/>
        <v>-3.125</v>
      </c>
      <c r="I11" s="244">
        <f t="shared" si="1"/>
        <v>0.4716981132075526</v>
      </c>
      <c r="J11" s="244">
        <f t="shared" si="2"/>
        <v>0.7246376811594235</v>
      </c>
      <c r="K11" s="8"/>
    </row>
    <row r="12" spans="1:11" ht="13.5" customHeight="1">
      <c r="A12" s="194" t="s">
        <v>9</v>
      </c>
      <c r="B12" s="204">
        <v>6194</v>
      </c>
      <c r="C12" s="204">
        <v>13078</v>
      </c>
      <c r="D12" s="204">
        <v>6621</v>
      </c>
      <c r="E12" s="204">
        <v>6233</v>
      </c>
      <c r="F12" s="204">
        <v>12766</v>
      </c>
      <c r="G12" s="204">
        <v>6659</v>
      </c>
      <c r="H12" s="244">
        <f t="shared" si="0"/>
        <v>-0.6257019091930105</v>
      </c>
      <c r="I12" s="244">
        <f t="shared" si="1"/>
        <v>2.443991853360483</v>
      </c>
      <c r="J12" s="244">
        <f t="shared" si="2"/>
        <v>-0.5706562546928917</v>
      </c>
      <c r="K12" s="8"/>
    </row>
    <row r="13" spans="1:11" ht="13.5" customHeight="1">
      <c r="A13" s="194" t="s">
        <v>146</v>
      </c>
      <c r="B13" s="204">
        <v>9231</v>
      </c>
      <c r="C13" s="204">
        <v>22705</v>
      </c>
      <c r="D13" s="204">
        <v>12359</v>
      </c>
      <c r="E13" s="204">
        <v>9341</v>
      </c>
      <c r="F13" s="204">
        <v>22961</v>
      </c>
      <c r="G13" s="204">
        <v>12418</v>
      </c>
      <c r="H13" s="244">
        <f t="shared" si="0"/>
        <v>-1.177604110908892</v>
      </c>
      <c r="I13" s="244">
        <f t="shared" si="1"/>
        <v>-1.1149340185532042</v>
      </c>
      <c r="J13" s="244">
        <f t="shared" si="2"/>
        <v>-0.4751167659848621</v>
      </c>
      <c r="K13" s="8"/>
    </row>
    <row r="14" spans="1:11" ht="13.5" customHeight="1">
      <c r="A14" s="194" t="s">
        <v>10</v>
      </c>
      <c r="B14" s="204">
        <v>833</v>
      </c>
      <c r="C14" s="204">
        <v>3062</v>
      </c>
      <c r="D14" s="204">
        <v>1274</v>
      </c>
      <c r="E14" s="204">
        <v>850</v>
      </c>
      <c r="F14" s="204">
        <v>3323</v>
      </c>
      <c r="G14" s="204">
        <v>1273</v>
      </c>
      <c r="H14" s="244">
        <f t="shared" si="0"/>
        <v>-2.0000000000000018</v>
      </c>
      <c r="I14" s="244">
        <f t="shared" si="1"/>
        <v>-7.854348480288897</v>
      </c>
      <c r="J14" s="244">
        <f t="shared" si="2"/>
        <v>0.07855459544383603</v>
      </c>
      <c r="K14" s="8"/>
    </row>
    <row r="15" spans="1:11" ht="13.5" customHeight="1">
      <c r="A15" s="194" t="s">
        <v>11</v>
      </c>
      <c r="B15" s="204">
        <v>3484</v>
      </c>
      <c r="C15" s="204">
        <v>16312</v>
      </c>
      <c r="D15" s="204">
        <v>4633</v>
      </c>
      <c r="E15" s="204">
        <v>3487</v>
      </c>
      <c r="F15" s="204">
        <v>16057</v>
      </c>
      <c r="G15" s="204">
        <v>4613</v>
      </c>
      <c r="H15" s="244">
        <f t="shared" si="0"/>
        <v>-0.08603383997706215</v>
      </c>
      <c r="I15" s="244">
        <f t="shared" si="1"/>
        <v>1.5880924207510638</v>
      </c>
      <c r="J15" s="244">
        <f t="shared" si="2"/>
        <v>0.43355733795793494</v>
      </c>
      <c r="K15" s="8"/>
    </row>
    <row r="16" spans="1:11" ht="13.5" customHeight="1">
      <c r="A16" s="194" t="s">
        <v>12</v>
      </c>
      <c r="B16" s="204">
        <v>728</v>
      </c>
      <c r="C16" s="204">
        <v>2126</v>
      </c>
      <c r="D16" s="204">
        <v>928</v>
      </c>
      <c r="E16" s="204">
        <v>710</v>
      </c>
      <c r="F16" s="204">
        <v>2049</v>
      </c>
      <c r="G16" s="204">
        <v>903</v>
      </c>
      <c r="H16" s="244">
        <f t="shared" si="0"/>
        <v>2.5352112676056304</v>
      </c>
      <c r="I16" s="244">
        <f t="shared" si="1"/>
        <v>3.7579306979014238</v>
      </c>
      <c r="J16" s="244">
        <f t="shared" si="2"/>
        <v>2.7685492801771794</v>
      </c>
      <c r="K16" s="8"/>
    </row>
    <row r="17" spans="1:11" ht="13.5" customHeight="1">
      <c r="A17" s="194" t="s">
        <v>13</v>
      </c>
      <c r="B17" s="204">
        <v>863</v>
      </c>
      <c r="C17" s="204">
        <v>1550</v>
      </c>
      <c r="D17" s="204">
        <v>1232</v>
      </c>
      <c r="E17" s="204">
        <v>879</v>
      </c>
      <c r="F17" s="204">
        <v>1563</v>
      </c>
      <c r="G17" s="204">
        <v>1249</v>
      </c>
      <c r="H17" s="244">
        <f t="shared" si="0"/>
        <v>-1.8202502844141044</v>
      </c>
      <c r="I17" s="244">
        <f t="shared" si="1"/>
        <v>-0.8317338451695466</v>
      </c>
      <c r="J17" s="244">
        <f t="shared" si="2"/>
        <v>-1.3610888710968827</v>
      </c>
      <c r="K17" s="8"/>
    </row>
    <row r="18" spans="1:11" ht="13.5" customHeight="1">
      <c r="A18" s="194" t="s">
        <v>14</v>
      </c>
      <c r="B18" s="204">
        <v>2340</v>
      </c>
      <c r="C18" s="204">
        <v>2510</v>
      </c>
      <c r="D18" s="204">
        <v>2514</v>
      </c>
      <c r="E18" s="204">
        <v>2309</v>
      </c>
      <c r="F18" s="204">
        <v>2525</v>
      </c>
      <c r="G18" s="204">
        <v>2486</v>
      </c>
      <c r="H18" s="244">
        <f t="shared" si="0"/>
        <v>1.3425725422260726</v>
      </c>
      <c r="I18" s="244">
        <f t="shared" si="1"/>
        <v>-0.5940594059405946</v>
      </c>
      <c r="J18" s="244">
        <f t="shared" si="2"/>
        <v>1.1263073209975882</v>
      </c>
      <c r="K18" s="8"/>
    </row>
    <row r="19" spans="1:11" ht="13.5" customHeight="1">
      <c r="A19" s="194" t="s">
        <v>15</v>
      </c>
      <c r="B19" s="204">
        <v>1025</v>
      </c>
      <c r="C19" s="204">
        <v>1642</v>
      </c>
      <c r="D19" s="204">
        <v>1279</v>
      </c>
      <c r="E19" s="204">
        <v>994</v>
      </c>
      <c r="F19" s="204">
        <v>1617</v>
      </c>
      <c r="G19" s="204">
        <v>1247</v>
      </c>
      <c r="H19" s="244">
        <f t="shared" si="0"/>
        <v>3.118712273641844</v>
      </c>
      <c r="I19" s="244">
        <f t="shared" si="1"/>
        <v>1.5460729746443969</v>
      </c>
      <c r="J19" s="244">
        <f t="shared" si="2"/>
        <v>2.566158781074579</v>
      </c>
      <c r="K19" s="8"/>
    </row>
    <row r="20" spans="1:11" ht="13.5" customHeight="1">
      <c r="A20" s="194" t="s">
        <v>147</v>
      </c>
      <c r="B20" s="204">
        <v>1513</v>
      </c>
      <c r="C20" s="204">
        <v>6571</v>
      </c>
      <c r="D20" s="204">
        <v>1790</v>
      </c>
      <c r="E20" s="204">
        <v>1460</v>
      </c>
      <c r="F20" s="204">
        <v>5787</v>
      </c>
      <c r="G20" s="204">
        <v>1733</v>
      </c>
      <c r="H20" s="244">
        <f t="shared" si="0"/>
        <v>3.630136986301369</v>
      </c>
      <c r="I20" s="244">
        <f t="shared" si="1"/>
        <v>13.547606704682913</v>
      </c>
      <c r="J20" s="244">
        <f t="shared" si="2"/>
        <v>3.2890940565493354</v>
      </c>
      <c r="K20" s="8"/>
    </row>
    <row r="21" spans="1:11" ht="13.5" customHeight="1">
      <c r="A21" s="194" t="s">
        <v>16</v>
      </c>
      <c r="B21" s="204">
        <v>157</v>
      </c>
      <c r="C21" s="204">
        <v>673</v>
      </c>
      <c r="D21" s="204">
        <v>238</v>
      </c>
      <c r="E21" s="204">
        <v>153</v>
      </c>
      <c r="F21" s="204">
        <v>633</v>
      </c>
      <c r="G21" s="204">
        <v>228</v>
      </c>
      <c r="H21" s="244">
        <f t="shared" si="0"/>
        <v>2.614379084967311</v>
      </c>
      <c r="I21" s="244">
        <f t="shared" si="1"/>
        <v>6.319115323854652</v>
      </c>
      <c r="J21" s="244">
        <f t="shared" si="2"/>
        <v>4.385964912280693</v>
      </c>
      <c r="K21" s="8"/>
    </row>
    <row r="22" spans="1:11" ht="13.5" customHeight="1">
      <c r="A22" s="194" t="s">
        <v>17</v>
      </c>
      <c r="B22" s="204">
        <v>155</v>
      </c>
      <c r="C22" s="204">
        <v>2877</v>
      </c>
      <c r="D22" s="204">
        <v>275</v>
      </c>
      <c r="E22" s="204">
        <v>154</v>
      </c>
      <c r="F22" s="204">
        <v>2742</v>
      </c>
      <c r="G22" s="204">
        <v>271</v>
      </c>
      <c r="H22" s="244">
        <f t="shared" si="0"/>
        <v>0.6493506493506551</v>
      </c>
      <c r="I22" s="244">
        <f t="shared" si="1"/>
        <v>4.923413566739598</v>
      </c>
      <c r="J22" s="244">
        <f t="shared" si="2"/>
        <v>1.4760147601476037</v>
      </c>
      <c r="K22" s="8"/>
    </row>
    <row r="23" spans="1:11" ht="13.5" customHeight="1">
      <c r="A23" s="194" t="s">
        <v>148</v>
      </c>
      <c r="B23" s="204">
        <v>927</v>
      </c>
      <c r="C23" s="204">
        <v>4251</v>
      </c>
      <c r="D23" s="204">
        <v>1103</v>
      </c>
      <c r="E23" s="204">
        <v>933</v>
      </c>
      <c r="F23" s="204">
        <v>4207</v>
      </c>
      <c r="G23" s="204">
        <v>1102</v>
      </c>
      <c r="H23" s="244">
        <f t="shared" si="0"/>
        <v>-0.6430868167202619</v>
      </c>
      <c r="I23" s="244">
        <f t="shared" si="1"/>
        <v>1.0458759210839164</v>
      </c>
      <c r="J23" s="244">
        <f t="shared" si="2"/>
        <v>0.09074410163338875</v>
      </c>
      <c r="K23" s="8"/>
    </row>
    <row r="24" spans="1:11" ht="13.5" customHeight="1">
      <c r="A24" s="194" t="s">
        <v>18</v>
      </c>
      <c r="B24" s="204">
        <v>1772</v>
      </c>
      <c r="C24" s="204">
        <v>3751</v>
      </c>
      <c r="D24" s="204">
        <v>2013</v>
      </c>
      <c r="E24" s="204">
        <v>1772</v>
      </c>
      <c r="F24" s="204">
        <v>3772</v>
      </c>
      <c r="G24" s="204">
        <v>2002</v>
      </c>
      <c r="H24" s="244">
        <f t="shared" si="0"/>
        <v>0</v>
      </c>
      <c r="I24" s="244">
        <f t="shared" si="1"/>
        <v>-0.5567338282078449</v>
      </c>
      <c r="J24" s="244">
        <f t="shared" si="2"/>
        <v>0.5494505494505475</v>
      </c>
      <c r="K24" s="8"/>
    </row>
    <row r="25" spans="1:11" ht="13.5" customHeight="1">
      <c r="A25" s="194" t="s">
        <v>19</v>
      </c>
      <c r="B25" s="204">
        <v>12</v>
      </c>
      <c r="C25" s="204">
        <v>17</v>
      </c>
      <c r="D25" s="204">
        <v>53</v>
      </c>
      <c r="E25" s="204">
        <v>14</v>
      </c>
      <c r="F25" s="204">
        <v>21</v>
      </c>
      <c r="G25" s="204">
        <v>55</v>
      </c>
      <c r="H25" s="244">
        <f t="shared" si="0"/>
        <v>-14.28571428571429</v>
      </c>
      <c r="I25" s="244">
        <f t="shared" si="1"/>
        <v>-19.047619047619047</v>
      </c>
      <c r="J25" s="244">
        <f t="shared" si="2"/>
        <v>-3.6363636363636376</v>
      </c>
      <c r="K25" s="8"/>
    </row>
    <row r="26" spans="1:11" ht="13.5" customHeight="1">
      <c r="A26" s="195" t="s">
        <v>23</v>
      </c>
      <c r="B26" s="205">
        <v>35925</v>
      </c>
      <c r="C26" s="205">
        <v>122029</v>
      </c>
      <c r="D26" s="205">
        <v>44409</v>
      </c>
      <c r="E26" s="205">
        <v>36043</v>
      </c>
      <c r="F26" s="205">
        <v>120692</v>
      </c>
      <c r="G26" s="205">
        <v>44378</v>
      </c>
      <c r="H26" s="245">
        <f t="shared" si="0"/>
        <v>-0.3273867325139457</v>
      </c>
      <c r="I26" s="245">
        <f t="shared" si="1"/>
        <v>1.1077784774467192</v>
      </c>
      <c r="J26" s="245">
        <f t="shared" si="2"/>
        <v>0.06985443237639277</v>
      </c>
      <c r="K26" s="8"/>
    </row>
    <row r="27" spans="1:11" ht="13.5" customHeight="1">
      <c r="A27" s="195" t="s">
        <v>27</v>
      </c>
      <c r="B27" s="197">
        <v>349348</v>
      </c>
      <c r="C27" s="205">
        <v>1198750</v>
      </c>
      <c r="D27" s="205">
        <v>441774</v>
      </c>
      <c r="E27" s="205">
        <v>351239</v>
      </c>
      <c r="F27" s="205">
        <v>1187353</v>
      </c>
      <c r="G27" s="205">
        <v>442436</v>
      </c>
      <c r="H27" s="245">
        <f t="shared" si="0"/>
        <v>-0.5383798496180647</v>
      </c>
      <c r="I27" s="245">
        <f t="shared" si="1"/>
        <v>0.9598661897514793</v>
      </c>
      <c r="J27" s="245">
        <f t="shared" si="2"/>
        <v>-0.14962616061984235</v>
      </c>
      <c r="K27" s="8"/>
    </row>
    <row r="28" spans="1:11" ht="13.5" customHeight="1">
      <c r="A28" s="195" t="s">
        <v>28</v>
      </c>
      <c r="B28" s="205">
        <v>5104315</v>
      </c>
      <c r="C28" s="205">
        <v>19206845</v>
      </c>
      <c r="D28" s="205">
        <v>6309460</v>
      </c>
      <c r="E28" s="205">
        <v>5121223</v>
      </c>
      <c r="F28" s="205">
        <v>18985360</v>
      </c>
      <c r="G28" s="205">
        <v>6305337</v>
      </c>
      <c r="H28" s="245">
        <f t="shared" si="0"/>
        <v>-0.3301555116814847</v>
      </c>
      <c r="I28" s="245">
        <f t="shared" si="1"/>
        <v>1.1666094295815332</v>
      </c>
      <c r="J28" s="245">
        <f t="shared" si="2"/>
        <v>0.06538905057731359</v>
      </c>
      <c r="K28" s="8"/>
    </row>
    <row r="29" spans="1:11" ht="12.75">
      <c r="A29" s="61" t="s">
        <v>174</v>
      </c>
      <c r="B29" s="8"/>
      <c r="C29" s="8"/>
      <c r="D29" s="8"/>
      <c r="E29" s="8"/>
      <c r="F29" s="8"/>
      <c r="G29" s="8"/>
      <c r="H29" s="8"/>
      <c r="I29" s="8"/>
      <c r="J29" s="8"/>
      <c r="K29" s="8"/>
    </row>
    <row r="30" spans="2:7" ht="12.75">
      <c r="B30" s="8"/>
      <c r="C30" s="8"/>
      <c r="D30" s="8"/>
      <c r="E30" s="8"/>
      <c r="F30" s="8"/>
      <c r="G30" s="8"/>
    </row>
  </sheetData>
  <sheetProtection/>
  <mergeCells count="4">
    <mergeCell ref="H5:J5"/>
    <mergeCell ref="E5:G5"/>
    <mergeCell ref="A5:A6"/>
    <mergeCell ref="B5:D5"/>
  </mergeCells>
  <hyperlinks>
    <hyperlink ref="K1" location="Copertina!A1" display="INDICE"/>
    <hyperlink ref="K2" location="'1. La Struttura delle Imprese'!A1" display="INDICE"/>
  </hyperlinks>
  <printOptions horizontalCentered="1" verticalCentered="1"/>
  <pageMargins left="0.7874015748031497" right="0.7874015748031497" top="0.5905511811023623" bottom="0.5905511811023623" header="0" footer="0"/>
  <pageSetup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dimension ref="A1:Q51"/>
  <sheetViews>
    <sheetView showGridLines="0" view="pageBreakPreview" zoomScaleSheetLayoutView="100" workbookViewId="0" topLeftCell="A1">
      <selection activeCell="N37" sqref="N37"/>
    </sheetView>
  </sheetViews>
  <sheetFormatPr defaultColWidth="9.140625" defaultRowHeight="12.75"/>
  <cols>
    <col min="1" max="1" width="23.57421875" style="4" customWidth="1"/>
    <col min="2" max="2" width="8.28125" style="4" bestFit="1" customWidth="1"/>
    <col min="3" max="4" width="8.421875" style="4" bestFit="1" customWidth="1"/>
    <col min="5" max="5" width="8.28125" style="4" bestFit="1" customWidth="1"/>
    <col min="6" max="6" width="8.7109375" style="4" customWidth="1"/>
    <col min="7" max="7" width="8.421875" style="4" bestFit="1" customWidth="1"/>
    <col min="8" max="10" width="9.28125" style="4" customWidth="1"/>
    <col min="11" max="11" width="11.00390625" style="4" bestFit="1" customWidth="1"/>
    <col min="12" max="16384" width="9.140625" style="4" customWidth="1"/>
  </cols>
  <sheetData>
    <row r="1" spans="1:11" ht="12.75">
      <c r="A1" s="1" t="s">
        <v>45</v>
      </c>
      <c r="K1" s="5" t="s">
        <v>55</v>
      </c>
    </row>
    <row r="2" spans="1:11" ht="12.75">
      <c r="A2" s="1" t="s">
        <v>262</v>
      </c>
      <c r="K2" s="5" t="s">
        <v>56</v>
      </c>
    </row>
    <row r="3" spans="1:11" ht="12.75">
      <c r="A3" s="1" t="s">
        <v>311</v>
      </c>
      <c r="K3" s="5"/>
    </row>
    <row r="4" spans="1:4" ht="12.75">
      <c r="A4" s="98" t="s">
        <v>105</v>
      </c>
      <c r="B4" s="26"/>
      <c r="C4" s="26"/>
      <c r="D4" s="26"/>
    </row>
    <row r="5" spans="1:10" ht="12.75" customHeight="1">
      <c r="A5" s="322" t="s">
        <v>241</v>
      </c>
      <c r="B5" s="396" t="s">
        <v>313</v>
      </c>
      <c r="C5" s="318"/>
      <c r="D5" s="318"/>
      <c r="E5" s="396" t="s">
        <v>314</v>
      </c>
      <c r="F5" s="318"/>
      <c r="G5" s="318"/>
      <c r="H5" s="318" t="s">
        <v>312</v>
      </c>
      <c r="I5" s="318"/>
      <c r="J5" s="319"/>
    </row>
    <row r="6" spans="1:10" s="36" customFormat="1" ht="12.75">
      <c r="A6" s="323"/>
      <c r="B6" s="200" t="s">
        <v>39</v>
      </c>
      <c r="C6" s="200" t="s">
        <v>25</v>
      </c>
      <c r="D6" s="200" t="s">
        <v>46</v>
      </c>
      <c r="E6" s="196" t="s">
        <v>39</v>
      </c>
      <c r="F6" s="196" t="s">
        <v>25</v>
      </c>
      <c r="G6" s="196" t="s">
        <v>46</v>
      </c>
      <c r="H6" s="108" t="s">
        <v>39</v>
      </c>
      <c r="I6" s="108" t="s">
        <v>25</v>
      </c>
      <c r="J6" s="109" t="s">
        <v>46</v>
      </c>
    </row>
    <row r="7" spans="1:11" ht="12.75">
      <c r="A7" s="198" t="s">
        <v>107</v>
      </c>
      <c r="B7" s="201">
        <v>1571</v>
      </c>
      <c r="C7" s="201">
        <v>5751</v>
      </c>
      <c r="D7" s="201">
        <v>1946</v>
      </c>
      <c r="E7" s="201">
        <v>1539</v>
      </c>
      <c r="F7" s="201">
        <v>5476</v>
      </c>
      <c r="G7" s="201">
        <v>1907</v>
      </c>
      <c r="H7" s="145">
        <f aca="true" t="shared" si="0" ref="H7:H43">(B7/E7-1)*100</f>
        <v>2.079272254710851</v>
      </c>
      <c r="I7" s="145">
        <f aca="true" t="shared" si="1" ref="I7:I43">(C7/F7-1)*100</f>
        <v>5.0219138056975865</v>
      </c>
      <c r="J7" s="145">
        <f aca="true" t="shared" si="2" ref="J7:J43">(D7/G7-1)*100</f>
        <v>2.0450970110120537</v>
      </c>
      <c r="K7" s="8"/>
    </row>
    <row r="8" spans="1:11" ht="12.75">
      <c r="A8" s="198" t="s">
        <v>108</v>
      </c>
      <c r="B8" s="201">
        <v>3938</v>
      </c>
      <c r="C8" s="201">
        <v>14682</v>
      </c>
      <c r="D8" s="201">
        <v>4781</v>
      </c>
      <c r="E8" s="201">
        <v>3995</v>
      </c>
      <c r="F8" s="201">
        <v>14755</v>
      </c>
      <c r="G8" s="201">
        <v>4826</v>
      </c>
      <c r="H8" s="145">
        <f t="shared" si="0"/>
        <v>-1.4267834793491918</v>
      </c>
      <c r="I8" s="145">
        <f t="shared" si="1"/>
        <v>-0.494747543205698</v>
      </c>
      <c r="J8" s="145">
        <f t="shared" si="2"/>
        <v>-0.9324492333195211</v>
      </c>
      <c r="K8" s="8"/>
    </row>
    <row r="9" spans="1:11" ht="12.75">
      <c r="A9" s="198" t="s">
        <v>96</v>
      </c>
      <c r="B9" s="201">
        <v>8116</v>
      </c>
      <c r="C9" s="201">
        <v>26212</v>
      </c>
      <c r="D9" s="201">
        <v>10114</v>
      </c>
      <c r="E9" s="201">
        <v>8102</v>
      </c>
      <c r="F9" s="201">
        <v>25874</v>
      </c>
      <c r="G9" s="201">
        <v>10066</v>
      </c>
      <c r="H9" s="145">
        <f t="shared" si="0"/>
        <v>0.1727968402863489</v>
      </c>
      <c r="I9" s="145">
        <f t="shared" si="1"/>
        <v>1.3063306794465435</v>
      </c>
      <c r="J9" s="145">
        <f t="shared" si="2"/>
        <v>0.47685277170672613</v>
      </c>
      <c r="K9" s="8"/>
    </row>
    <row r="10" spans="1:11" ht="12.75">
      <c r="A10" s="198" t="s">
        <v>109</v>
      </c>
      <c r="B10" s="201">
        <v>398</v>
      </c>
      <c r="C10" s="201">
        <v>1373</v>
      </c>
      <c r="D10" s="201">
        <v>465</v>
      </c>
      <c r="E10" s="201">
        <v>404</v>
      </c>
      <c r="F10" s="201">
        <v>1330</v>
      </c>
      <c r="G10" s="201">
        <v>472</v>
      </c>
      <c r="H10" s="145">
        <f t="shared" si="0"/>
        <v>-1.4851485148514865</v>
      </c>
      <c r="I10" s="145">
        <f t="shared" si="1"/>
        <v>3.233082706766921</v>
      </c>
      <c r="J10" s="145">
        <f t="shared" si="2"/>
        <v>-1.4830508474576232</v>
      </c>
      <c r="K10" s="8"/>
    </row>
    <row r="11" spans="1:11" ht="12.75">
      <c r="A11" s="198" t="s">
        <v>110</v>
      </c>
      <c r="B11" s="201">
        <v>260</v>
      </c>
      <c r="C11" s="201">
        <v>922</v>
      </c>
      <c r="D11" s="201">
        <v>302</v>
      </c>
      <c r="E11" s="201">
        <v>262</v>
      </c>
      <c r="F11" s="201">
        <v>903</v>
      </c>
      <c r="G11" s="201">
        <v>310</v>
      </c>
      <c r="H11" s="145">
        <f t="shared" si="0"/>
        <v>-0.7633587786259555</v>
      </c>
      <c r="I11" s="145">
        <f t="shared" si="1"/>
        <v>2.1040974529346723</v>
      </c>
      <c r="J11" s="145">
        <f t="shared" si="2"/>
        <v>-2.580645161290318</v>
      </c>
      <c r="K11" s="8"/>
    </row>
    <row r="12" spans="1:11" ht="12.75">
      <c r="A12" s="198" t="s">
        <v>111</v>
      </c>
      <c r="B12" s="201">
        <v>848</v>
      </c>
      <c r="C12" s="201">
        <v>6102</v>
      </c>
      <c r="D12" s="201">
        <v>1083</v>
      </c>
      <c r="E12" s="201">
        <v>862</v>
      </c>
      <c r="F12" s="201">
        <v>6293</v>
      </c>
      <c r="G12" s="201">
        <v>1087</v>
      </c>
      <c r="H12" s="145">
        <f t="shared" si="0"/>
        <v>-1.6241299303944357</v>
      </c>
      <c r="I12" s="145">
        <f t="shared" si="1"/>
        <v>-3.035118385507707</v>
      </c>
      <c r="J12" s="145">
        <f t="shared" si="2"/>
        <v>-0.36798528058877844</v>
      </c>
      <c r="K12" s="8"/>
    </row>
    <row r="13" spans="1:11" ht="12.75">
      <c r="A13" s="198" t="s">
        <v>112</v>
      </c>
      <c r="B13" s="201">
        <v>123</v>
      </c>
      <c r="C13" s="201">
        <v>531</v>
      </c>
      <c r="D13" s="201">
        <v>150</v>
      </c>
      <c r="E13" s="201">
        <v>121</v>
      </c>
      <c r="F13" s="201">
        <v>540</v>
      </c>
      <c r="G13" s="201">
        <v>147</v>
      </c>
      <c r="H13" s="145">
        <f t="shared" si="0"/>
        <v>1.6528925619834656</v>
      </c>
      <c r="I13" s="145">
        <f t="shared" si="1"/>
        <v>-1.6666666666666718</v>
      </c>
      <c r="J13" s="145">
        <f t="shared" si="2"/>
        <v>2.0408163265306145</v>
      </c>
      <c r="K13" s="8"/>
    </row>
    <row r="14" spans="1:16" ht="12.75">
      <c r="A14" s="199" t="s">
        <v>21</v>
      </c>
      <c r="B14" s="202">
        <v>15254</v>
      </c>
      <c r="C14" s="202">
        <v>55573</v>
      </c>
      <c r="D14" s="202">
        <v>18841</v>
      </c>
      <c r="E14" s="202">
        <v>15285</v>
      </c>
      <c r="F14" s="202">
        <v>55171</v>
      </c>
      <c r="G14" s="202">
        <v>18815</v>
      </c>
      <c r="H14" s="245">
        <f t="shared" si="0"/>
        <v>-0.20281321557081844</v>
      </c>
      <c r="I14" s="245">
        <f t="shared" si="1"/>
        <v>0.728643671494078</v>
      </c>
      <c r="J14" s="245">
        <f t="shared" si="2"/>
        <v>0.13818761626362974</v>
      </c>
      <c r="K14" s="8"/>
      <c r="L14" s="8"/>
      <c r="M14" s="8"/>
      <c r="N14" s="8"/>
      <c r="O14" s="8"/>
      <c r="P14" s="8"/>
    </row>
    <row r="15" spans="1:11" ht="12.75">
      <c r="A15" s="198" t="s">
        <v>115</v>
      </c>
      <c r="B15" s="201">
        <v>3183</v>
      </c>
      <c r="C15" s="201">
        <v>9025</v>
      </c>
      <c r="D15" s="201">
        <v>3764</v>
      </c>
      <c r="E15" s="201">
        <v>3227</v>
      </c>
      <c r="F15" s="201">
        <v>9055</v>
      </c>
      <c r="G15" s="201">
        <v>3802</v>
      </c>
      <c r="H15" s="145">
        <f t="shared" si="0"/>
        <v>-1.3634955066625376</v>
      </c>
      <c r="I15" s="145">
        <f t="shared" si="1"/>
        <v>-0.331308669243513</v>
      </c>
      <c r="J15" s="145">
        <f t="shared" si="2"/>
        <v>-0.9994739610731163</v>
      </c>
      <c r="K15" s="8"/>
    </row>
    <row r="16" spans="1:11" ht="12.75">
      <c r="A16" s="198" t="s">
        <v>132</v>
      </c>
      <c r="B16" s="201">
        <v>956</v>
      </c>
      <c r="C16" s="201">
        <v>3737</v>
      </c>
      <c r="D16" s="201">
        <v>1490</v>
      </c>
      <c r="E16" s="201">
        <v>957</v>
      </c>
      <c r="F16" s="201">
        <v>3763</v>
      </c>
      <c r="G16" s="201">
        <v>1476</v>
      </c>
      <c r="H16" s="145">
        <f t="shared" si="0"/>
        <v>-0.10449320794148065</v>
      </c>
      <c r="I16" s="145">
        <f t="shared" si="1"/>
        <v>-0.6909380813180932</v>
      </c>
      <c r="J16" s="145">
        <f t="shared" si="2"/>
        <v>0.9485094850948617</v>
      </c>
      <c r="K16" s="8"/>
    </row>
    <row r="17" spans="1:11" ht="12.75">
      <c r="A17" s="198" t="s">
        <v>116</v>
      </c>
      <c r="B17" s="201">
        <v>1722</v>
      </c>
      <c r="C17" s="201">
        <v>4197</v>
      </c>
      <c r="D17" s="201">
        <v>1973</v>
      </c>
      <c r="E17" s="201">
        <v>1746</v>
      </c>
      <c r="F17" s="201">
        <v>4202</v>
      </c>
      <c r="G17" s="201">
        <v>1990</v>
      </c>
      <c r="H17" s="145">
        <f t="shared" si="0"/>
        <v>-1.3745704467353903</v>
      </c>
      <c r="I17" s="145">
        <f t="shared" si="1"/>
        <v>-0.11899095668729265</v>
      </c>
      <c r="J17" s="145">
        <f t="shared" si="2"/>
        <v>-0.85427135678392</v>
      </c>
      <c r="K17" s="8"/>
    </row>
    <row r="18" spans="1:11" ht="12.75">
      <c r="A18" s="198" t="s">
        <v>117</v>
      </c>
      <c r="B18" s="201">
        <v>2613</v>
      </c>
      <c r="C18" s="201">
        <v>9938</v>
      </c>
      <c r="D18" s="201">
        <v>3322</v>
      </c>
      <c r="E18" s="201">
        <v>2625</v>
      </c>
      <c r="F18" s="201">
        <v>9532</v>
      </c>
      <c r="G18" s="201">
        <v>3306</v>
      </c>
      <c r="H18" s="145">
        <f t="shared" si="0"/>
        <v>-0.45714285714285596</v>
      </c>
      <c r="I18" s="145">
        <f t="shared" si="1"/>
        <v>4.259336970205618</v>
      </c>
      <c r="J18" s="145">
        <f t="shared" si="2"/>
        <v>0.483968542044777</v>
      </c>
      <c r="K18" s="8"/>
    </row>
    <row r="19" spans="1:11" ht="12.75">
      <c r="A19" s="198" t="s">
        <v>118</v>
      </c>
      <c r="B19" s="201">
        <v>1130</v>
      </c>
      <c r="C19" s="201">
        <v>3656</v>
      </c>
      <c r="D19" s="201">
        <v>1382</v>
      </c>
      <c r="E19" s="201">
        <v>1133</v>
      </c>
      <c r="F19" s="201">
        <v>3734</v>
      </c>
      <c r="G19" s="201">
        <v>1375</v>
      </c>
      <c r="H19" s="145">
        <f t="shared" si="0"/>
        <v>-0.26478375992938785</v>
      </c>
      <c r="I19" s="145">
        <f t="shared" si="1"/>
        <v>-2.0889126941617597</v>
      </c>
      <c r="J19" s="145">
        <f t="shared" si="2"/>
        <v>0.5090909090909035</v>
      </c>
      <c r="K19" s="8"/>
    </row>
    <row r="20" spans="1:11" ht="12.75">
      <c r="A20" s="198" t="s">
        <v>119</v>
      </c>
      <c r="B20" s="201">
        <v>222</v>
      </c>
      <c r="C20" s="201">
        <v>499</v>
      </c>
      <c r="D20" s="201">
        <v>260</v>
      </c>
      <c r="E20" s="201">
        <v>219</v>
      </c>
      <c r="F20" s="201">
        <v>503</v>
      </c>
      <c r="G20" s="201">
        <v>256</v>
      </c>
      <c r="H20" s="145">
        <f t="shared" si="0"/>
        <v>1.3698630136986356</v>
      </c>
      <c r="I20" s="145">
        <f t="shared" si="1"/>
        <v>-0.7952286282306154</v>
      </c>
      <c r="J20" s="145">
        <f t="shared" si="2"/>
        <v>1.5625</v>
      </c>
      <c r="K20" s="8"/>
    </row>
    <row r="21" spans="1:11" ht="12.75">
      <c r="A21" s="198" t="s">
        <v>120</v>
      </c>
      <c r="B21" s="201">
        <v>6473</v>
      </c>
      <c r="C21" s="201">
        <v>21611</v>
      </c>
      <c r="D21" s="201">
        <v>7885</v>
      </c>
      <c r="E21" s="201">
        <v>6447</v>
      </c>
      <c r="F21" s="201">
        <v>20855</v>
      </c>
      <c r="G21" s="201">
        <v>7837</v>
      </c>
      <c r="H21" s="145">
        <f t="shared" si="0"/>
        <v>0.40328835117109385</v>
      </c>
      <c r="I21" s="145">
        <f t="shared" si="1"/>
        <v>3.625029968832405</v>
      </c>
      <c r="J21" s="145">
        <f t="shared" si="2"/>
        <v>0.6124792650248789</v>
      </c>
      <c r="K21" s="8"/>
    </row>
    <row r="22" spans="1:16" ht="12.75">
      <c r="A22" s="199" t="s">
        <v>22</v>
      </c>
      <c r="B22" s="202">
        <v>16299</v>
      </c>
      <c r="C22" s="202">
        <v>52663</v>
      </c>
      <c r="D22" s="202">
        <v>20076</v>
      </c>
      <c r="E22" s="202">
        <v>16354</v>
      </c>
      <c r="F22" s="202">
        <v>51644</v>
      </c>
      <c r="G22" s="202">
        <v>20042</v>
      </c>
      <c r="H22" s="245">
        <f t="shared" si="0"/>
        <v>-0.336309159838577</v>
      </c>
      <c r="I22" s="245">
        <f t="shared" si="1"/>
        <v>1.9731236929749763</v>
      </c>
      <c r="J22" s="245">
        <f t="shared" si="2"/>
        <v>0.16964374812893368</v>
      </c>
      <c r="K22" s="8"/>
      <c r="L22" s="8"/>
      <c r="M22" s="8"/>
      <c r="N22" s="8"/>
      <c r="O22" s="8"/>
      <c r="P22" s="8"/>
    </row>
    <row r="23" spans="1:11" ht="12.75">
      <c r="A23" s="198" t="s">
        <v>130</v>
      </c>
      <c r="B23" s="201">
        <v>505</v>
      </c>
      <c r="C23" s="201">
        <v>1097</v>
      </c>
      <c r="D23" s="201">
        <v>607</v>
      </c>
      <c r="E23" s="201">
        <v>509</v>
      </c>
      <c r="F23" s="201">
        <v>1086</v>
      </c>
      <c r="G23" s="201">
        <v>615</v>
      </c>
      <c r="H23" s="145">
        <f t="shared" si="0"/>
        <v>-0.7858546168958758</v>
      </c>
      <c r="I23" s="145">
        <f t="shared" si="1"/>
        <v>1.012891344383049</v>
      </c>
      <c r="J23" s="145">
        <f t="shared" si="2"/>
        <v>-1.3008130081300862</v>
      </c>
      <c r="K23" s="8"/>
    </row>
    <row r="24" spans="1:11" ht="12.75">
      <c r="A24" s="201" t="s">
        <v>113</v>
      </c>
      <c r="B24" s="201">
        <v>742</v>
      </c>
      <c r="C24" s="201">
        <v>3547</v>
      </c>
      <c r="D24" s="201">
        <v>977</v>
      </c>
      <c r="E24" s="201">
        <v>736</v>
      </c>
      <c r="F24" s="201">
        <v>3604</v>
      </c>
      <c r="G24" s="201">
        <v>967</v>
      </c>
      <c r="H24" s="145">
        <f t="shared" si="0"/>
        <v>0.8152173913043459</v>
      </c>
      <c r="I24" s="145">
        <f t="shared" si="1"/>
        <v>-1.581576026637066</v>
      </c>
      <c r="J24" s="145">
        <f t="shared" si="2"/>
        <v>1.0341261633919352</v>
      </c>
      <c r="K24" s="8"/>
    </row>
    <row r="25" spans="1:11" ht="12.75">
      <c r="A25" s="201" t="s">
        <v>131</v>
      </c>
      <c r="B25" s="201">
        <v>640</v>
      </c>
      <c r="C25" s="201">
        <v>2949</v>
      </c>
      <c r="D25" s="201">
        <v>781</v>
      </c>
      <c r="E25" s="201">
        <v>635</v>
      </c>
      <c r="F25" s="201">
        <v>3038</v>
      </c>
      <c r="G25" s="201">
        <v>778</v>
      </c>
      <c r="H25" s="145">
        <f t="shared" si="0"/>
        <v>0.7874015748031482</v>
      </c>
      <c r="I25" s="145">
        <f t="shared" si="1"/>
        <v>-2.9295589203423344</v>
      </c>
      <c r="J25" s="145">
        <f t="shared" si="2"/>
        <v>0.3856041131105492</v>
      </c>
      <c r="K25" s="8"/>
    </row>
    <row r="26" spans="1:11" ht="12.75">
      <c r="A26" s="201" t="s">
        <v>121</v>
      </c>
      <c r="B26" s="201">
        <v>109</v>
      </c>
      <c r="C26" s="201">
        <v>204</v>
      </c>
      <c r="D26" s="201">
        <v>142</v>
      </c>
      <c r="E26" s="201">
        <v>109</v>
      </c>
      <c r="F26" s="201">
        <v>196</v>
      </c>
      <c r="G26" s="201">
        <v>143</v>
      </c>
      <c r="H26" s="145">
        <f t="shared" si="0"/>
        <v>0</v>
      </c>
      <c r="I26" s="145">
        <f t="shared" si="1"/>
        <v>4.081632653061229</v>
      </c>
      <c r="J26" s="145">
        <f t="shared" si="2"/>
        <v>-0.6993006993006978</v>
      </c>
      <c r="K26" s="8"/>
    </row>
    <row r="27" spans="1:11" ht="12.75">
      <c r="A27" s="201" t="s">
        <v>122</v>
      </c>
      <c r="B27" s="201">
        <v>44</v>
      </c>
      <c r="C27" s="201">
        <v>77</v>
      </c>
      <c r="D27" s="201">
        <v>51</v>
      </c>
      <c r="E27" s="201">
        <v>43</v>
      </c>
      <c r="F27" s="201">
        <v>73</v>
      </c>
      <c r="G27" s="201">
        <v>50</v>
      </c>
      <c r="H27" s="145">
        <f t="shared" si="0"/>
        <v>2.3255813953488413</v>
      </c>
      <c r="I27" s="145">
        <f t="shared" si="1"/>
        <v>5.47945205479452</v>
      </c>
      <c r="J27" s="145">
        <f t="shared" si="2"/>
        <v>2.0000000000000018</v>
      </c>
      <c r="K27" s="8"/>
    </row>
    <row r="28" spans="1:11" ht="12.75">
      <c r="A28" s="201" t="s">
        <v>133</v>
      </c>
      <c r="B28" s="201">
        <v>595</v>
      </c>
      <c r="C28" s="201">
        <v>2047</v>
      </c>
      <c r="D28" s="201">
        <v>767</v>
      </c>
      <c r="E28" s="201">
        <v>604</v>
      </c>
      <c r="F28" s="201">
        <v>1907</v>
      </c>
      <c r="G28" s="201">
        <v>782</v>
      </c>
      <c r="H28" s="145">
        <f t="shared" si="0"/>
        <v>-1.490066225165565</v>
      </c>
      <c r="I28" s="145">
        <f t="shared" si="1"/>
        <v>7.341373885684321</v>
      </c>
      <c r="J28" s="145">
        <f t="shared" si="2"/>
        <v>-1.9181585677749413</v>
      </c>
      <c r="K28" s="8"/>
    </row>
    <row r="29" spans="1:11" ht="12.75">
      <c r="A29" s="201" t="s">
        <v>134</v>
      </c>
      <c r="B29" s="201">
        <v>101</v>
      </c>
      <c r="C29" s="201">
        <v>226</v>
      </c>
      <c r="D29" s="201">
        <v>118</v>
      </c>
      <c r="E29" s="201">
        <v>108</v>
      </c>
      <c r="F29" s="201">
        <v>246</v>
      </c>
      <c r="G29" s="201">
        <v>124</v>
      </c>
      <c r="H29" s="145">
        <f t="shared" si="0"/>
        <v>-6.481481481481477</v>
      </c>
      <c r="I29" s="145">
        <f t="shared" si="1"/>
        <v>-8.130081300813007</v>
      </c>
      <c r="J29" s="145">
        <f t="shared" si="2"/>
        <v>-4.8387096774193505</v>
      </c>
      <c r="K29" s="8"/>
    </row>
    <row r="30" spans="1:11" ht="12.75">
      <c r="A30" s="201" t="s">
        <v>114</v>
      </c>
      <c r="B30" s="201">
        <v>366</v>
      </c>
      <c r="C30" s="201">
        <v>931</v>
      </c>
      <c r="D30" s="201">
        <v>445</v>
      </c>
      <c r="E30" s="201">
        <v>375</v>
      </c>
      <c r="F30" s="201">
        <v>1003</v>
      </c>
      <c r="G30" s="201">
        <v>452</v>
      </c>
      <c r="H30" s="145">
        <f t="shared" si="0"/>
        <v>-2.400000000000002</v>
      </c>
      <c r="I30" s="145">
        <f t="shared" si="1"/>
        <v>-7.178464606181456</v>
      </c>
      <c r="J30" s="145">
        <f t="shared" si="2"/>
        <v>-1.5486725663716783</v>
      </c>
      <c r="K30" s="8"/>
    </row>
    <row r="31" spans="1:11" ht="12.75">
      <c r="A31" s="201" t="s">
        <v>229</v>
      </c>
      <c r="B31" s="201">
        <v>58</v>
      </c>
      <c r="C31" s="201">
        <v>103</v>
      </c>
      <c r="D31" s="201">
        <v>86</v>
      </c>
      <c r="E31" s="201">
        <v>59</v>
      </c>
      <c r="F31" s="201">
        <v>105</v>
      </c>
      <c r="G31" s="201">
        <v>85</v>
      </c>
      <c r="H31" s="145">
        <f t="shared" si="0"/>
        <v>-1.6949152542372836</v>
      </c>
      <c r="I31" s="145">
        <f t="shared" si="1"/>
        <v>-1.904761904761909</v>
      </c>
      <c r="J31" s="145">
        <f t="shared" si="2"/>
        <v>1.17647058823529</v>
      </c>
      <c r="K31" s="8"/>
    </row>
    <row r="32" spans="1:11" ht="12.75">
      <c r="A32" s="201" t="s">
        <v>123</v>
      </c>
      <c r="B32" s="201">
        <v>36</v>
      </c>
      <c r="C32" s="201">
        <v>36</v>
      </c>
      <c r="D32" s="201">
        <v>38</v>
      </c>
      <c r="E32" s="201">
        <v>38</v>
      </c>
      <c r="F32" s="201">
        <v>39</v>
      </c>
      <c r="G32" s="201">
        <v>40</v>
      </c>
      <c r="H32" s="145">
        <f t="shared" si="0"/>
        <v>-5.263157894736848</v>
      </c>
      <c r="I32" s="145">
        <f t="shared" si="1"/>
        <v>-7.692307692307687</v>
      </c>
      <c r="J32" s="145">
        <f t="shared" si="2"/>
        <v>-5.000000000000004</v>
      </c>
      <c r="K32" s="8"/>
    </row>
    <row r="33" spans="1:11" ht="12.75">
      <c r="A33" s="201" t="s">
        <v>124</v>
      </c>
      <c r="B33" s="201">
        <v>256</v>
      </c>
      <c r="C33" s="201">
        <v>620</v>
      </c>
      <c r="D33" s="201">
        <v>335</v>
      </c>
      <c r="E33" s="201">
        <v>262</v>
      </c>
      <c r="F33" s="201">
        <v>608</v>
      </c>
      <c r="G33" s="201">
        <v>340</v>
      </c>
      <c r="H33" s="145">
        <f t="shared" si="0"/>
        <v>-2.2900763358778664</v>
      </c>
      <c r="I33" s="145">
        <f t="shared" si="1"/>
        <v>1.9736842105263053</v>
      </c>
      <c r="J33" s="145">
        <f t="shared" si="2"/>
        <v>-1.4705882352941124</v>
      </c>
      <c r="K33" s="8"/>
    </row>
    <row r="34" spans="1:11" ht="12.75">
      <c r="A34" s="201" t="s">
        <v>125</v>
      </c>
      <c r="B34" s="201">
        <v>142</v>
      </c>
      <c r="C34" s="201">
        <v>352</v>
      </c>
      <c r="D34" s="201">
        <v>177</v>
      </c>
      <c r="E34" s="201">
        <v>145</v>
      </c>
      <c r="F34" s="201">
        <v>358</v>
      </c>
      <c r="G34" s="201">
        <v>181</v>
      </c>
      <c r="H34" s="145">
        <f t="shared" si="0"/>
        <v>-2.0689655172413834</v>
      </c>
      <c r="I34" s="145">
        <f t="shared" si="1"/>
        <v>-1.6759776536312887</v>
      </c>
      <c r="J34" s="145">
        <f t="shared" si="2"/>
        <v>-2.209944751381221</v>
      </c>
      <c r="K34" s="8"/>
    </row>
    <row r="35" spans="1:11" ht="12.75">
      <c r="A35" s="201" t="s">
        <v>126</v>
      </c>
      <c r="B35" s="201">
        <v>69</v>
      </c>
      <c r="C35" s="201">
        <v>93</v>
      </c>
      <c r="D35" s="201">
        <v>85</v>
      </c>
      <c r="E35" s="201">
        <v>68</v>
      </c>
      <c r="F35" s="201">
        <v>90</v>
      </c>
      <c r="G35" s="201">
        <v>81</v>
      </c>
      <c r="H35" s="145">
        <f t="shared" si="0"/>
        <v>1.4705882352941124</v>
      </c>
      <c r="I35" s="145">
        <f t="shared" si="1"/>
        <v>3.3333333333333437</v>
      </c>
      <c r="J35" s="145">
        <f t="shared" si="2"/>
        <v>4.938271604938271</v>
      </c>
      <c r="K35" s="8"/>
    </row>
    <row r="36" spans="1:11" ht="12.75">
      <c r="A36" s="201" t="s">
        <v>135</v>
      </c>
      <c r="B36" s="201">
        <v>200</v>
      </c>
      <c r="C36" s="201">
        <v>385</v>
      </c>
      <c r="D36" s="201">
        <v>250</v>
      </c>
      <c r="E36" s="201">
        <v>201</v>
      </c>
      <c r="F36" s="201">
        <v>382</v>
      </c>
      <c r="G36" s="201">
        <v>250</v>
      </c>
      <c r="H36" s="145">
        <f t="shared" si="0"/>
        <v>-0.497512437810943</v>
      </c>
      <c r="I36" s="145">
        <f t="shared" si="1"/>
        <v>0.7853403141361293</v>
      </c>
      <c r="J36" s="145">
        <f t="shared" si="2"/>
        <v>0</v>
      </c>
      <c r="K36" s="8"/>
    </row>
    <row r="37" spans="1:11" ht="12.75">
      <c r="A37" s="201" t="s">
        <v>127</v>
      </c>
      <c r="B37" s="201">
        <v>172</v>
      </c>
      <c r="C37" s="201">
        <v>452</v>
      </c>
      <c r="D37" s="201">
        <v>232</v>
      </c>
      <c r="E37" s="201">
        <v>175</v>
      </c>
      <c r="F37" s="201">
        <v>468</v>
      </c>
      <c r="G37" s="201">
        <v>231</v>
      </c>
      <c r="H37" s="145">
        <f t="shared" si="0"/>
        <v>-1.7142857142857126</v>
      </c>
      <c r="I37" s="145">
        <f t="shared" si="1"/>
        <v>-3.4188034188034178</v>
      </c>
      <c r="J37" s="145">
        <f t="shared" si="2"/>
        <v>0.43290043290042934</v>
      </c>
      <c r="K37" s="8"/>
    </row>
    <row r="38" spans="1:11" ht="12.75">
      <c r="A38" s="201" t="s">
        <v>136</v>
      </c>
      <c r="B38" s="201">
        <v>90</v>
      </c>
      <c r="C38" s="201">
        <v>176</v>
      </c>
      <c r="D38" s="201">
        <v>99</v>
      </c>
      <c r="E38" s="201">
        <v>85</v>
      </c>
      <c r="F38" s="201">
        <v>169</v>
      </c>
      <c r="G38" s="201">
        <v>95</v>
      </c>
      <c r="H38" s="145">
        <f t="shared" si="0"/>
        <v>5.882352941176472</v>
      </c>
      <c r="I38" s="145">
        <f t="shared" si="1"/>
        <v>4.142011834319526</v>
      </c>
      <c r="J38" s="145">
        <f t="shared" si="2"/>
        <v>4.210526315789465</v>
      </c>
      <c r="K38" s="8"/>
    </row>
    <row r="39" spans="1:11" ht="12.75">
      <c r="A39" s="201" t="s">
        <v>243</v>
      </c>
      <c r="B39" s="201">
        <v>103</v>
      </c>
      <c r="C39" s="201">
        <v>144</v>
      </c>
      <c r="D39" s="201">
        <v>117</v>
      </c>
      <c r="E39" s="201">
        <v>111</v>
      </c>
      <c r="F39" s="201">
        <v>151</v>
      </c>
      <c r="G39" s="201">
        <v>125</v>
      </c>
      <c r="H39" s="145">
        <f t="shared" si="0"/>
        <v>-7.207207207207212</v>
      </c>
      <c r="I39" s="145">
        <f t="shared" si="1"/>
        <v>-4.635761589403975</v>
      </c>
      <c r="J39" s="145">
        <f t="shared" si="2"/>
        <v>-6.399999999999995</v>
      </c>
      <c r="K39" s="8"/>
    </row>
    <row r="40" spans="1:11" ht="12.75">
      <c r="A40" s="201" t="s">
        <v>128</v>
      </c>
      <c r="B40" s="201">
        <v>49</v>
      </c>
      <c r="C40" s="201">
        <v>186</v>
      </c>
      <c r="D40" s="201">
        <v>77</v>
      </c>
      <c r="E40" s="201">
        <v>46</v>
      </c>
      <c r="F40" s="201">
        <v>177</v>
      </c>
      <c r="G40" s="201">
        <v>73</v>
      </c>
      <c r="H40" s="145">
        <f t="shared" si="0"/>
        <v>6.521739130434789</v>
      </c>
      <c r="I40" s="145">
        <f t="shared" si="1"/>
        <v>5.084745762711873</v>
      </c>
      <c r="J40" s="145">
        <f t="shared" si="2"/>
        <v>5.47945205479452</v>
      </c>
      <c r="K40" s="8"/>
    </row>
    <row r="41" spans="1:11" ht="12.75">
      <c r="A41" s="201" t="s">
        <v>129</v>
      </c>
      <c r="B41" s="201">
        <v>95</v>
      </c>
      <c r="C41" s="201">
        <v>168</v>
      </c>
      <c r="D41" s="201">
        <v>108</v>
      </c>
      <c r="E41" s="201">
        <v>95</v>
      </c>
      <c r="F41" s="201">
        <v>177</v>
      </c>
      <c r="G41" s="201">
        <v>109</v>
      </c>
      <c r="H41" s="145">
        <f t="shared" si="0"/>
        <v>0</v>
      </c>
      <c r="I41" s="145">
        <f t="shared" si="1"/>
        <v>-5.0847457627118615</v>
      </c>
      <c r="J41" s="145">
        <f t="shared" si="2"/>
        <v>-0.917431192660545</v>
      </c>
      <c r="K41" s="8"/>
    </row>
    <row r="42" spans="1:17" ht="12.75">
      <c r="A42" s="199" t="s">
        <v>230</v>
      </c>
      <c r="B42" s="202">
        <f>SUM(B23:B41)</f>
        <v>4372</v>
      </c>
      <c r="C42" s="202">
        <f>SUM(C23:C41)</f>
        <v>13793</v>
      </c>
      <c r="D42" s="202">
        <f>SUM(D23:D41)</f>
        <v>5492</v>
      </c>
      <c r="E42" s="202">
        <v>4404</v>
      </c>
      <c r="F42" s="202">
        <v>13877</v>
      </c>
      <c r="G42" s="202">
        <v>5521</v>
      </c>
      <c r="H42" s="245">
        <f t="shared" si="0"/>
        <v>-0.7266121707538598</v>
      </c>
      <c r="I42" s="245">
        <f t="shared" si="1"/>
        <v>-0.6053181523383966</v>
      </c>
      <c r="J42" s="245">
        <f t="shared" si="2"/>
        <v>-0.5252671617460569</v>
      </c>
      <c r="K42" s="8"/>
      <c r="L42" s="8"/>
      <c r="M42" s="8"/>
      <c r="N42" s="8"/>
      <c r="O42" s="8"/>
      <c r="P42" s="8"/>
      <c r="Q42" s="8"/>
    </row>
    <row r="43" spans="1:17" ht="12.75">
      <c r="A43" s="199" t="s">
        <v>23</v>
      </c>
      <c r="B43" s="205">
        <v>35925</v>
      </c>
      <c r="C43" s="205">
        <v>122029</v>
      </c>
      <c r="D43" s="205">
        <v>44409</v>
      </c>
      <c r="E43" s="202">
        <f>+E42+E22+E14</f>
        <v>36043</v>
      </c>
      <c r="F43" s="202">
        <f>+F42+F22+F14</f>
        <v>120692</v>
      </c>
      <c r="G43" s="202">
        <f>+G42+G22+G14</f>
        <v>44378</v>
      </c>
      <c r="H43" s="245">
        <f t="shared" si="0"/>
        <v>-0.3273867325139457</v>
      </c>
      <c r="I43" s="245">
        <f t="shared" si="1"/>
        <v>1.1077784774467192</v>
      </c>
      <c r="J43" s="245">
        <f t="shared" si="2"/>
        <v>0.06985443237639277</v>
      </c>
      <c r="K43" s="8"/>
      <c r="L43" s="8"/>
      <c r="M43" s="8"/>
      <c r="N43" s="8"/>
      <c r="O43" s="8"/>
      <c r="P43" s="8"/>
      <c r="Q43" s="8"/>
    </row>
    <row r="44" spans="1:11" ht="12.75">
      <c r="A44" s="61" t="s">
        <v>174</v>
      </c>
      <c r="B44" s="44"/>
      <c r="C44" s="44"/>
      <c r="D44" s="44"/>
      <c r="E44" s="44"/>
      <c r="F44" s="44"/>
      <c r="G44" s="44"/>
      <c r="H44" s="45"/>
      <c r="I44" s="45"/>
      <c r="J44" s="45"/>
      <c r="K44" s="8"/>
    </row>
    <row r="45" spans="1:11" ht="12.75">
      <c r="A45" s="61"/>
      <c r="B45" s="44"/>
      <c r="C45" s="44"/>
      <c r="D45" s="44"/>
      <c r="E45" s="44"/>
      <c r="F45" s="44"/>
      <c r="G45" s="44"/>
      <c r="H45" s="45"/>
      <c r="I45" s="45"/>
      <c r="J45" s="45"/>
      <c r="K45" s="8"/>
    </row>
    <row r="46" spans="1:11" s="26" customFormat="1" ht="12.75">
      <c r="A46" s="190" t="s">
        <v>151</v>
      </c>
      <c r="B46" s="8"/>
      <c r="C46" s="8"/>
      <c r="D46" s="8"/>
      <c r="E46" s="8"/>
      <c r="F46" s="8"/>
      <c r="G46" s="8"/>
      <c r="H46" s="8"/>
      <c r="I46" s="8"/>
      <c r="J46" s="8"/>
      <c r="K46" s="4"/>
    </row>
    <row r="47" spans="1:11" ht="12.75" customHeight="1">
      <c r="A47" s="324" t="s">
        <v>253</v>
      </c>
      <c r="B47" s="324"/>
      <c r="C47" s="324"/>
      <c r="D47" s="324"/>
      <c r="E47" s="324"/>
      <c r="F47" s="324"/>
      <c r="G47" s="324"/>
      <c r="H47" s="324"/>
      <c r="I47" s="324"/>
      <c r="J47" s="324"/>
      <c r="K47" s="26"/>
    </row>
    <row r="48" spans="1:10" ht="12.75">
      <c r="A48" s="324"/>
      <c r="B48" s="324"/>
      <c r="C48" s="324"/>
      <c r="D48" s="324"/>
      <c r="E48" s="324"/>
      <c r="F48" s="324"/>
      <c r="G48" s="324"/>
      <c r="H48" s="324"/>
      <c r="I48" s="324"/>
      <c r="J48" s="324"/>
    </row>
    <row r="49" spans="1:10" ht="12.75">
      <c r="A49" s="324"/>
      <c r="B49" s="324"/>
      <c r="C49" s="324"/>
      <c r="D49" s="324"/>
      <c r="E49" s="324"/>
      <c r="F49" s="324"/>
      <c r="G49" s="324"/>
      <c r="H49" s="324"/>
      <c r="I49" s="324"/>
      <c r="J49" s="324"/>
    </row>
    <row r="50" spans="1:10" ht="12.75">
      <c r="A50" s="324"/>
      <c r="B50" s="324"/>
      <c r="C50" s="324"/>
      <c r="D50" s="324"/>
      <c r="E50" s="324"/>
      <c r="F50" s="324"/>
      <c r="G50" s="324"/>
      <c r="H50" s="324"/>
      <c r="I50" s="324"/>
      <c r="J50" s="324"/>
    </row>
    <row r="51" spans="1:10" ht="12.75">
      <c r="A51" s="324"/>
      <c r="B51" s="324"/>
      <c r="C51" s="324"/>
      <c r="D51" s="324"/>
      <c r="E51" s="324"/>
      <c r="F51" s="324"/>
      <c r="G51" s="324"/>
      <c r="H51" s="324"/>
      <c r="I51" s="324"/>
      <c r="J51" s="324"/>
    </row>
  </sheetData>
  <sheetProtection/>
  <mergeCells count="5">
    <mergeCell ref="E5:G5"/>
    <mergeCell ref="H5:J5"/>
    <mergeCell ref="B5:D5"/>
    <mergeCell ref="A5:A6"/>
    <mergeCell ref="A47:J51"/>
  </mergeCells>
  <hyperlinks>
    <hyperlink ref="K1" location="Copertina!A1" display="INDICE"/>
    <hyperlink ref="K2" location="'1. La Struttura delle Imprese'!A1" display="INDICE"/>
  </hyperlinks>
  <printOptions horizontalCentered="1" verticalCentered="1"/>
  <pageMargins left="0.7874015748031497" right="0.7874015748031497" top="0.5905511811023623" bottom="0.5905511811023623" header="0" footer="0"/>
  <pageSetup horizontalDpi="600" verticalDpi="600" orientation="portrait" paperSize="9" scale="84" r:id="rId1"/>
  <ignoredErrors>
    <ignoredError sqref="B42:D42" formulaRange="1"/>
  </ignoredErrors>
</worksheet>
</file>

<file path=xl/worksheets/sheet5.xml><?xml version="1.0" encoding="utf-8"?>
<worksheet xmlns="http://schemas.openxmlformats.org/spreadsheetml/2006/main" xmlns:r="http://schemas.openxmlformats.org/officeDocument/2006/relationships">
  <dimension ref="A1:N18"/>
  <sheetViews>
    <sheetView showGridLines="0" view="pageBreakPreview" zoomScaleSheetLayoutView="100" workbookViewId="0" topLeftCell="A1">
      <selection activeCell="L20" sqref="L20"/>
    </sheetView>
  </sheetViews>
  <sheetFormatPr defaultColWidth="9.140625" defaultRowHeight="12.75"/>
  <cols>
    <col min="1" max="1" width="26.00390625" style="4" customWidth="1"/>
    <col min="2" max="2" width="11.28125" style="4" customWidth="1"/>
    <col min="3" max="3" width="9.7109375" style="4" bestFit="1" customWidth="1"/>
    <col min="4" max="4" width="10.8515625" style="4" customWidth="1"/>
    <col min="5" max="5" width="10.421875" style="4" customWidth="1"/>
    <col min="6" max="6" width="9.7109375" style="4" bestFit="1" customWidth="1"/>
    <col min="7" max="10" width="10.57421875" style="4" customWidth="1"/>
    <col min="11" max="16384" width="9.140625" style="4" customWidth="1"/>
  </cols>
  <sheetData>
    <row r="1" spans="1:11" ht="12.75">
      <c r="A1" s="1" t="s">
        <v>29</v>
      </c>
      <c r="K1" s="5" t="s">
        <v>55</v>
      </c>
    </row>
    <row r="2" spans="1:11" ht="12.75">
      <c r="A2" s="28" t="s">
        <v>196</v>
      </c>
      <c r="B2" s="34"/>
      <c r="C2" s="34"/>
      <c r="D2" s="34"/>
      <c r="E2" s="34"/>
      <c r="F2" s="34"/>
      <c r="G2" s="34"/>
      <c r="H2" s="34"/>
      <c r="I2" s="34"/>
      <c r="J2" s="34"/>
      <c r="K2" s="5" t="s">
        <v>56</v>
      </c>
    </row>
    <row r="3" spans="1:11" ht="12.75">
      <c r="A3" s="1" t="s">
        <v>311</v>
      </c>
      <c r="B3" s="34"/>
      <c r="C3" s="34"/>
      <c r="D3" s="34"/>
      <c r="E3" s="34"/>
      <c r="F3" s="34"/>
      <c r="G3" s="34"/>
      <c r="H3" s="34"/>
      <c r="I3" s="34"/>
      <c r="J3" s="34"/>
      <c r="K3" s="5"/>
    </row>
    <row r="4" ht="12.75">
      <c r="A4" s="1" t="s">
        <v>105</v>
      </c>
    </row>
    <row r="5" spans="1:10" ht="12.75" customHeight="1">
      <c r="A5" s="320" t="s">
        <v>150</v>
      </c>
      <c r="B5" s="396" t="s">
        <v>313</v>
      </c>
      <c r="C5" s="318"/>
      <c r="D5" s="318"/>
      <c r="E5" s="396" t="s">
        <v>314</v>
      </c>
      <c r="F5" s="318"/>
      <c r="G5" s="318"/>
      <c r="H5" s="318" t="s">
        <v>312</v>
      </c>
      <c r="I5" s="318"/>
      <c r="J5" s="319"/>
    </row>
    <row r="6" spans="1:10" ht="12.75">
      <c r="A6" s="321"/>
      <c r="B6" s="108" t="s">
        <v>39</v>
      </c>
      <c r="C6" s="108" t="s">
        <v>25</v>
      </c>
      <c r="D6" s="108" t="s">
        <v>46</v>
      </c>
      <c r="E6" s="108" t="s">
        <v>39</v>
      </c>
      <c r="F6" s="108" t="s">
        <v>25</v>
      </c>
      <c r="G6" s="108" t="s">
        <v>46</v>
      </c>
      <c r="H6" s="108" t="s">
        <v>39</v>
      </c>
      <c r="I6" s="108" t="s">
        <v>25</v>
      </c>
      <c r="J6" s="109" t="s">
        <v>46</v>
      </c>
    </row>
    <row r="7" spans="1:12" ht="12.75">
      <c r="A7" s="110" t="s">
        <v>99</v>
      </c>
      <c r="B7" s="208">
        <v>8346</v>
      </c>
      <c r="C7" s="208">
        <v>60469</v>
      </c>
      <c r="D7" s="208">
        <v>13659</v>
      </c>
      <c r="E7" s="208">
        <v>8120</v>
      </c>
      <c r="F7" s="208">
        <v>58504</v>
      </c>
      <c r="G7" s="208">
        <v>13258</v>
      </c>
      <c r="H7" s="242">
        <f>(B7/E7-1)*100</f>
        <v>2.783251231527095</v>
      </c>
      <c r="I7" s="111">
        <f aca="true" t="shared" si="0" ref="H7:J11">(C7/F7-1)*100</f>
        <v>3.35874470121702</v>
      </c>
      <c r="J7" s="111">
        <f t="shared" si="0"/>
        <v>3.0245889274400417</v>
      </c>
      <c r="K7" s="193"/>
      <c r="L7" s="193"/>
    </row>
    <row r="8" spans="1:12" ht="12.75">
      <c r="A8" s="110" t="s">
        <v>74</v>
      </c>
      <c r="B8" s="208">
        <v>6566</v>
      </c>
      <c r="C8" s="208">
        <v>21682</v>
      </c>
      <c r="D8" s="208">
        <v>7966</v>
      </c>
      <c r="E8" s="208">
        <v>6761</v>
      </c>
      <c r="F8" s="208">
        <v>22292</v>
      </c>
      <c r="G8" s="208">
        <v>8205</v>
      </c>
      <c r="H8" s="242">
        <f t="shared" si="0"/>
        <v>-2.884188729477888</v>
      </c>
      <c r="I8" s="111">
        <f t="shared" si="0"/>
        <v>-2.7364076798851555</v>
      </c>
      <c r="J8" s="111">
        <f t="shared" si="0"/>
        <v>-2.9128580134064608</v>
      </c>
      <c r="K8" s="193"/>
      <c r="L8" s="193"/>
    </row>
    <row r="9" spans="1:12" ht="12.75">
      <c r="A9" s="110" t="s">
        <v>75</v>
      </c>
      <c r="B9" s="208">
        <v>20164</v>
      </c>
      <c r="C9" s="208">
        <v>30389</v>
      </c>
      <c r="D9" s="208">
        <v>21459</v>
      </c>
      <c r="E9" s="208">
        <v>20293</v>
      </c>
      <c r="F9" s="208">
        <v>30623</v>
      </c>
      <c r="G9" s="208">
        <v>21565</v>
      </c>
      <c r="H9" s="242">
        <f t="shared" si="0"/>
        <v>-0.635687182772382</v>
      </c>
      <c r="I9" s="111">
        <f t="shared" si="0"/>
        <v>-0.7641315351206601</v>
      </c>
      <c r="J9" s="111">
        <f t="shared" si="0"/>
        <v>-0.4915372130767426</v>
      </c>
      <c r="K9" s="193"/>
      <c r="L9" s="193"/>
    </row>
    <row r="10" spans="1:12" ht="12.75">
      <c r="A10" s="110" t="s">
        <v>215</v>
      </c>
      <c r="B10" s="208">
        <v>849</v>
      </c>
      <c r="C10" s="208">
        <v>9489</v>
      </c>
      <c r="D10" s="208">
        <v>1325</v>
      </c>
      <c r="E10" s="208">
        <v>869</v>
      </c>
      <c r="F10" s="208">
        <v>9273</v>
      </c>
      <c r="G10" s="208">
        <v>1350</v>
      </c>
      <c r="H10" s="242">
        <f t="shared" si="0"/>
        <v>-2.3014959723820505</v>
      </c>
      <c r="I10" s="111">
        <f t="shared" si="0"/>
        <v>2.329343254610161</v>
      </c>
      <c r="J10" s="111">
        <f t="shared" si="0"/>
        <v>-1.851851851851849</v>
      </c>
      <c r="K10" s="193"/>
      <c r="L10" s="193"/>
    </row>
    <row r="11" spans="1:12" ht="12.75" customHeight="1">
      <c r="A11" s="112" t="s">
        <v>23</v>
      </c>
      <c r="B11" s="205">
        <v>35925</v>
      </c>
      <c r="C11" s="205">
        <v>122029</v>
      </c>
      <c r="D11" s="205">
        <v>44409</v>
      </c>
      <c r="E11" s="113">
        <v>36043</v>
      </c>
      <c r="F11" s="113">
        <v>120692</v>
      </c>
      <c r="G11" s="113">
        <v>44378</v>
      </c>
      <c r="H11" s="243">
        <f t="shared" si="0"/>
        <v>-0.3273867325139457</v>
      </c>
      <c r="I11" s="114">
        <f t="shared" si="0"/>
        <v>1.1077784774467192</v>
      </c>
      <c r="J11" s="114">
        <f t="shared" si="0"/>
        <v>0.06985443237639277</v>
      </c>
      <c r="K11" s="193"/>
      <c r="L11" s="193"/>
    </row>
    <row r="12" spans="1:14" s="26" customFormat="1" ht="12.75" customHeight="1">
      <c r="A12" s="61" t="s">
        <v>174</v>
      </c>
      <c r="B12" s="35"/>
      <c r="C12" s="35"/>
      <c r="D12" s="35"/>
      <c r="E12" s="35"/>
      <c r="F12" s="35"/>
      <c r="G12" s="35"/>
      <c r="H12" s="40"/>
      <c r="I12" s="40"/>
      <c r="J12" s="40"/>
      <c r="L12" s="4"/>
      <c r="M12" s="4"/>
      <c r="N12" s="4"/>
    </row>
    <row r="13" spans="1:9" ht="12.75">
      <c r="A13" s="22"/>
      <c r="B13" s="8"/>
      <c r="C13" s="8"/>
      <c r="D13" s="8"/>
      <c r="E13" s="8"/>
      <c r="F13" s="8"/>
      <c r="G13" s="8"/>
      <c r="H13" s="8"/>
      <c r="I13" s="8"/>
    </row>
    <row r="14" spans="1:7" ht="12.75">
      <c r="A14" s="47" t="s">
        <v>151</v>
      </c>
      <c r="B14" s="8"/>
      <c r="C14" s="8"/>
      <c r="D14" s="8"/>
      <c r="E14" s="8"/>
      <c r="F14" s="8"/>
      <c r="G14" s="8"/>
    </row>
    <row r="15" ht="12.75">
      <c r="A15" s="37" t="s">
        <v>242</v>
      </c>
    </row>
    <row r="18" spans="2:7" ht="12.75">
      <c r="B18" s="8"/>
      <c r="C18" s="8"/>
      <c r="D18" s="8"/>
      <c r="E18" s="8"/>
      <c r="F18" s="8"/>
      <c r="G18" s="8"/>
    </row>
  </sheetData>
  <sheetProtection/>
  <mergeCells count="4">
    <mergeCell ref="H5:J5"/>
    <mergeCell ref="E5:G5"/>
    <mergeCell ref="A5:A6"/>
    <mergeCell ref="B5:D5"/>
  </mergeCells>
  <hyperlinks>
    <hyperlink ref="K1" location="Copertina!A1" display="INDICE"/>
    <hyperlink ref="K2" location="'1. La Struttura delle Imprese'!A1" display="INDICE"/>
  </hyperlinks>
  <printOptions horizontalCentered="1" verticalCentered="1"/>
  <pageMargins left="0.7874015748031497" right="0.7874015748031497" top="0.5905511811023623" bottom="0.5905511811023623" header="0" footer="0"/>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M30"/>
  <sheetViews>
    <sheetView showGridLines="0" view="pageBreakPreview" zoomScaleNormal="85" zoomScaleSheetLayoutView="100" workbookViewId="0" topLeftCell="A1">
      <selection activeCell="J32" sqref="J32"/>
    </sheetView>
  </sheetViews>
  <sheetFormatPr defaultColWidth="9.140625" defaultRowHeight="12.75"/>
  <cols>
    <col min="1" max="1" width="56.57421875" style="4" customWidth="1"/>
    <col min="2" max="5" width="11.421875" style="4" bestFit="1" customWidth="1"/>
    <col min="6" max="7" width="13.7109375" style="4" customWidth="1"/>
    <col min="8" max="16384" width="9.140625" style="4" customWidth="1"/>
  </cols>
  <sheetData>
    <row r="1" spans="1:8" ht="12.75">
      <c r="A1" s="1" t="s">
        <v>31</v>
      </c>
      <c r="H1" s="5" t="s">
        <v>55</v>
      </c>
    </row>
    <row r="2" spans="1:8" ht="12.75">
      <c r="A2" s="28" t="s">
        <v>195</v>
      </c>
      <c r="B2" s="34"/>
      <c r="C2" s="34"/>
      <c r="D2" s="34"/>
      <c r="E2" s="34"/>
      <c r="F2" s="34"/>
      <c r="G2" s="34"/>
      <c r="H2" s="5" t="s">
        <v>56</v>
      </c>
    </row>
    <row r="3" spans="1:8" ht="12.75">
      <c r="A3" s="1" t="s">
        <v>311</v>
      </c>
      <c r="B3" s="34"/>
      <c r="C3" s="34"/>
      <c r="D3" s="34"/>
      <c r="E3" s="34"/>
      <c r="F3" s="34"/>
      <c r="G3" s="34"/>
      <c r="H3" s="5"/>
    </row>
    <row r="4" spans="1:7" ht="12.75">
      <c r="A4" s="1" t="s">
        <v>149</v>
      </c>
      <c r="B4" s="34"/>
      <c r="C4" s="34"/>
      <c r="D4" s="34"/>
      <c r="E4" s="34"/>
      <c r="F4" s="34"/>
      <c r="G4" s="34"/>
    </row>
    <row r="5" spans="1:7" ht="12.75" customHeight="1">
      <c r="A5" s="325" t="s">
        <v>138</v>
      </c>
      <c r="B5" s="398" t="s">
        <v>313</v>
      </c>
      <c r="C5" s="399"/>
      <c r="D5" s="398" t="s">
        <v>314</v>
      </c>
      <c r="E5" s="399"/>
      <c r="F5" s="329" t="s">
        <v>312</v>
      </c>
      <c r="G5" s="397"/>
    </row>
    <row r="6" spans="1:7" ht="12.75">
      <c r="A6" s="326"/>
      <c r="B6" s="134" t="s">
        <v>39</v>
      </c>
      <c r="C6" s="108" t="s">
        <v>25</v>
      </c>
      <c r="D6" s="134" t="s">
        <v>39</v>
      </c>
      <c r="E6" s="108" t="s">
        <v>25</v>
      </c>
      <c r="F6" s="134" t="s">
        <v>39</v>
      </c>
      <c r="G6" s="109" t="s">
        <v>25</v>
      </c>
    </row>
    <row r="7" spans="1:13" ht="12.75">
      <c r="A7" s="115" t="s">
        <v>6</v>
      </c>
      <c r="B7" s="208">
        <v>86</v>
      </c>
      <c r="C7" s="208">
        <v>144</v>
      </c>
      <c r="D7" s="208">
        <v>88</v>
      </c>
      <c r="E7" s="208">
        <v>150</v>
      </c>
      <c r="F7" s="111">
        <f aca="true" t="shared" si="0" ref="F7:F27">((B7/D7)-1)*100</f>
        <v>-2.2727272727272707</v>
      </c>
      <c r="G7" s="111">
        <f aca="true" t="shared" si="1" ref="G7:G27">((C7/E7)-1)*100</f>
        <v>-4.0000000000000036</v>
      </c>
      <c r="H7" s="276"/>
      <c r="I7" s="193"/>
      <c r="L7" s="8"/>
      <c r="M7" s="8"/>
    </row>
    <row r="8" spans="1:13" ht="12.75">
      <c r="A8" s="115" t="s">
        <v>7</v>
      </c>
      <c r="B8" s="208">
        <v>7</v>
      </c>
      <c r="C8" s="208">
        <v>26</v>
      </c>
      <c r="D8" s="208">
        <v>7</v>
      </c>
      <c r="E8" s="208">
        <v>24</v>
      </c>
      <c r="F8" s="111">
        <f t="shared" si="0"/>
        <v>0</v>
      </c>
      <c r="G8" s="111">
        <f t="shared" si="1"/>
        <v>8.333333333333325</v>
      </c>
      <c r="H8" s="276"/>
      <c r="I8" s="193"/>
      <c r="L8" s="8"/>
      <c r="M8" s="8"/>
    </row>
    <row r="9" spans="1:13" ht="12.75">
      <c r="A9" s="115" t="s">
        <v>8</v>
      </c>
      <c r="B9" s="208">
        <v>2565</v>
      </c>
      <c r="C9" s="208">
        <v>8491</v>
      </c>
      <c r="D9" s="208">
        <v>2591</v>
      </c>
      <c r="E9" s="208">
        <v>8579</v>
      </c>
      <c r="F9" s="111">
        <f t="shared" si="0"/>
        <v>-1.0034735623311475</v>
      </c>
      <c r="G9" s="111">
        <f t="shared" si="1"/>
        <v>-1.0257605781559653</v>
      </c>
      <c r="H9" s="276"/>
      <c r="I9" s="193"/>
      <c r="L9" s="8"/>
      <c r="M9" s="8"/>
    </row>
    <row r="10" spans="1:13" ht="12.75">
      <c r="A10" s="105" t="s">
        <v>145</v>
      </c>
      <c r="B10" s="208">
        <v>0</v>
      </c>
      <c r="C10" s="189">
        <v>0</v>
      </c>
      <c r="D10" s="208">
        <v>0</v>
      </c>
      <c r="E10" s="189">
        <v>0</v>
      </c>
      <c r="F10" s="111" t="s">
        <v>58</v>
      </c>
      <c r="G10" s="111" t="s">
        <v>58</v>
      </c>
      <c r="H10" s="276"/>
      <c r="I10" s="193"/>
      <c r="L10" s="8"/>
      <c r="M10" s="8"/>
    </row>
    <row r="11" spans="1:13" ht="12.75">
      <c r="A11" s="105" t="s">
        <v>106</v>
      </c>
      <c r="B11" s="208">
        <v>15</v>
      </c>
      <c r="C11" s="208">
        <v>72</v>
      </c>
      <c r="D11" s="208">
        <v>16</v>
      </c>
      <c r="E11" s="208">
        <v>73</v>
      </c>
      <c r="F11" s="111">
        <f t="shared" si="0"/>
        <v>-6.25</v>
      </c>
      <c r="G11" s="111">
        <f t="shared" si="1"/>
        <v>-1.3698630136986356</v>
      </c>
      <c r="H11" s="276"/>
      <c r="I11" s="193"/>
      <c r="L11" s="8"/>
      <c r="M11" s="8"/>
    </row>
    <row r="12" spans="1:13" ht="12.75">
      <c r="A12" s="115" t="s">
        <v>9</v>
      </c>
      <c r="B12" s="208">
        <v>4722</v>
      </c>
      <c r="C12" s="208">
        <v>8173</v>
      </c>
      <c r="D12" s="208">
        <v>4771</v>
      </c>
      <c r="E12" s="208">
        <v>8272</v>
      </c>
      <c r="F12" s="111">
        <f t="shared" si="0"/>
        <v>-1.0270383567386299</v>
      </c>
      <c r="G12" s="111">
        <f t="shared" si="1"/>
        <v>-1.196808510638303</v>
      </c>
      <c r="H12" s="276"/>
      <c r="I12" s="193"/>
      <c r="L12" s="8"/>
      <c r="M12" s="8"/>
    </row>
    <row r="13" spans="1:13" ht="12.75">
      <c r="A13" s="105" t="s">
        <v>146</v>
      </c>
      <c r="B13" s="208">
        <v>471</v>
      </c>
      <c r="C13" s="208">
        <v>1491</v>
      </c>
      <c r="D13" s="208">
        <v>482</v>
      </c>
      <c r="E13" s="208">
        <v>1513</v>
      </c>
      <c r="F13" s="111">
        <f t="shared" si="0"/>
        <v>-2.2821576763485507</v>
      </c>
      <c r="G13" s="111">
        <f t="shared" si="1"/>
        <v>-1.4540647719762045</v>
      </c>
      <c r="H13" s="276"/>
      <c r="I13" s="193"/>
      <c r="L13" s="8"/>
      <c r="M13" s="8"/>
    </row>
    <row r="14" spans="1:13" ht="12.75">
      <c r="A14" s="115" t="s">
        <v>10</v>
      </c>
      <c r="B14" s="208">
        <v>488</v>
      </c>
      <c r="C14" s="208">
        <v>976</v>
      </c>
      <c r="D14" s="208">
        <v>512</v>
      </c>
      <c r="E14" s="208">
        <v>998</v>
      </c>
      <c r="F14" s="111">
        <f t="shared" si="0"/>
        <v>-4.6875</v>
      </c>
      <c r="G14" s="111">
        <f t="shared" si="1"/>
        <v>-2.2044088176352727</v>
      </c>
      <c r="H14" s="276"/>
      <c r="I14" s="193"/>
      <c r="L14" s="8"/>
      <c r="M14" s="8"/>
    </row>
    <row r="15" spans="1:13" ht="12.75">
      <c r="A15" s="115" t="s">
        <v>11</v>
      </c>
      <c r="B15" s="208">
        <v>284</v>
      </c>
      <c r="C15" s="208">
        <v>1116</v>
      </c>
      <c r="D15" s="208">
        <v>294</v>
      </c>
      <c r="E15" s="208">
        <v>1194</v>
      </c>
      <c r="F15" s="111">
        <f t="shared" si="0"/>
        <v>-3.401360544217691</v>
      </c>
      <c r="G15" s="111">
        <f t="shared" si="1"/>
        <v>-6.5326633165829096</v>
      </c>
      <c r="H15" s="276"/>
      <c r="I15" s="193"/>
      <c r="L15" s="8"/>
      <c r="M15" s="8"/>
    </row>
    <row r="16" spans="1:13" ht="12.75">
      <c r="A16" s="115" t="s">
        <v>12</v>
      </c>
      <c r="B16" s="208">
        <v>178</v>
      </c>
      <c r="C16" s="208">
        <v>282</v>
      </c>
      <c r="D16" s="208">
        <v>175</v>
      </c>
      <c r="E16" s="208">
        <v>280</v>
      </c>
      <c r="F16" s="111">
        <f t="shared" si="0"/>
        <v>1.7142857142857126</v>
      </c>
      <c r="G16" s="111">
        <f t="shared" si="1"/>
        <v>0.7142857142857117</v>
      </c>
      <c r="H16" s="276"/>
      <c r="I16" s="193"/>
      <c r="L16" s="8"/>
      <c r="M16" s="8"/>
    </row>
    <row r="17" spans="1:13" ht="12.75">
      <c r="A17" s="105" t="s">
        <v>14</v>
      </c>
      <c r="B17" s="208">
        <v>5</v>
      </c>
      <c r="C17" s="208">
        <v>7</v>
      </c>
      <c r="D17" s="208">
        <v>4</v>
      </c>
      <c r="E17" s="208">
        <v>7</v>
      </c>
      <c r="F17" s="111">
        <f t="shared" si="0"/>
        <v>25</v>
      </c>
      <c r="G17" s="111">
        <f t="shared" si="1"/>
        <v>0</v>
      </c>
      <c r="H17" s="276"/>
      <c r="I17" s="193"/>
      <c r="L17" s="8"/>
      <c r="M17" s="8"/>
    </row>
    <row r="18" spans="1:13" ht="12.75">
      <c r="A18" s="115" t="s">
        <v>15</v>
      </c>
      <c r="B18" s="208">
        <v>137</v>
      </c>
      <c r="C18" s="208">
        <v>260</v>
      </c>
      <c r="D18" s="208">
        <v>142</v>
      </c>
      <c r="E18" s="208">
        <v>287</v>
      </c>
      <c r="F18" s="111">
        <f t="shared" si="0"/>
        <v>-3.5211267605633756</v>
      </c>
      <c r="G18" s="111">
        <f t="shared" si="1"/>
        <v>-9.40766550522648</v>
      </c>
      <c r="H18" s="276"/>
      <c r="I18" s="193"/>
      <c r="L18" s="8"/>
      <c r="M18" s="8"/>
    </row>
    <row r="19" spans="1:13" ht="12.75">
      <c r="A19" s="105" t="s">
        <v>147</v>
      </c>
      <c r="B19" s="208">
        <v>610</v>
      </c>
      <c r="C19" s="208">
        <v>1013</v>
      </c>
      <c r="D19" s="208">
        <v>589</v>
      </c>
      <c r="E19" s="208">
        <v>932</v>
      </c>
      <c r="F19" s="111">
        <f t="shared" si="0"/>
        <v>3.5653650254668934</v>
      </c>
      <c r="G19" s="111">
        <f t="shared" si="1"/>
        <v>8.690987124463522</v>
      </c>
      <c r="H19" s="276"/>
      <c r="I19" s="193"/>
      <c r="L19" s="8"/>
      <c r="M19" s="8"/>
    </row>
    <row r="20" spans="1:13" ht="12.75">
      <c r="A20" s="115" t="s">
        <v>16</v>
      </c>
      <c r="B20" s="208">
        <v>10</v>
      </c>
      <c r="C20" s="208">
        <v>35</v>
      </c>
      <c r="D20" s="208">
        <v>10</v>
      </c>
      <c r="E20" s="208">
        <v>35</v>
      </c>
      <c r="F20" s="111">
        <f t="shared" si="0"/>
        <v>0</v>
      </c>
      <c r="G20" s="111">
        <f t="shared" si="1"/>
        <v>0</v>
      </c>
      <c r="H20" s="276"/>
      <c r="I20" s="193"/>
      <c r="L20" s="8"/>
      <c r="M20" s="8"/>
    </row>
    <row r="21" spans="1:13" ht="12.75">
      <c r="A21" s="115" t="s">
        <v>17</v>
      </c>
      <c r="B21" s="208">
        <v>5</v>
      </c>
      <c r="C21" s="208">
        <v>19</v>
      </c>
      <c r="D21" s="208">
        <v>5</v>
      </c>
      <c r="E21" s="208">
        <v>17</v>
      </c>
      <c r="F21" s="111">
        <f t="shared" si="0"/>
        <v>0</v>
      </c>
      <c r="G21" s="111">
        <f t="shared" si="1"/>
        <v>11.764705882352944</v>
      </c>
      <c r="H21" s="276"/>
      <c r="I21" s="193"/>
      <c r="L21" s="8"/>
      <c r="M21" s="8"/>
    </row>
    <row r="22" spans="1:13" ht="12.75">
      <c r="A22" s="105" t="s">
        <v>148</v>
      </c>
      <c r="B22" s="208">
        <v>52</v>
      </c>
      <c r="C22" s="208">
        <v>75</v>
      </c>
      <c r="D22" s="208">
        <v>51</v>
      </c>
      <c r="E22" s="208">
        <v>75</v>
      </c>
      <c r="F22" s="111">
        <f t="shared" si="0"/>
        <v>1.9607843137254832</v>
      </c>
      <c r="G22" s="111">
        <f t="shared" si="1"/>
        <v>0</v>
      </c>
      <c r="H22" s="276"/>
      <c r="I22" s="193"/>
      <c r="L22" s="8"/>
      <c r="M22" s="8"/>
    </row>
    <row r="23" spans="1:13" ht="12.75">
      <c r="A23" s="115" t="s">
        <v>18</v>
      </c>
      <c r="B23" s="208">
        <v>1424</v>
      </c>
      <c r="C23" s="208">
        <v>2935</v>
      </c>
      <c r="D23" s="208">
        <v>1432</v>
      </c>
      <c r="E23" s="208">
        <v>2967</v>
      </c>
      <c r="F23" s="111">
        <f t="shared" si="0"/>
        <v>-0.5586592178770999</v>
      </c>
      <c r="G23" s="111">
        <f t="shared" si="1"/>
        <v>-1.0785305021907665</v>
      </c>
      <c r="H23" s="276"/>
      <c r="I23" s="193"/>
      <c r="L23" s="8"/>
      <c r="M23" s="8"/>
    </row>
    <row r="24" spans="1:13" ht="12.75">
      <c r="A24" s="115" t="s">
        <v>19</v>
      </c>
      <c r="B24" s="208">
        <v>2</v>
      </c>
      <c r="C24" s="208">
        <v>1</v>
      </c>
      <c r="D24" s="208">
        <v>1</v>
      </c>
      <c r="E24" s="208">
        <v>1</v>
      </c>
      <c r="F24" s="111">
        <f t="shared" si="0"/>
        <v>100</v>
      </c>
      <c r="G24" s="111">
        <f t="shared" si="1"/>
        <v>0</v>
      </c>
      <c r="H24" s="276"/>
      <c r="I24" s="193"/>
      <c r="L24" s="8"/>
      <c r="M24" s="8"/>
    </row>
    <row r="25" spans="1:13" ht="12.75">
      <c r="A25" s="116" t="s">
        <v>23</v>
      </c>
      <c r="B25" s="113">
        <v>11061</v>
      </c>
      <c r="C25" s="113">
        <v>25116</v>
      </c>
      <c r="D25" s="113">
        <v>11170</v>
      </c>
      <c r="E25" s="113">
        <v>25404</v>
      </c>
      <c r="F25" s="262">
        <f t="shared" si="0"/>
        <v>-0.975828111011634</v>
      </c>
      <c r="G25" s="262">
        <f t="shared" si="1"/>
        <v>-1.1336797354747241</v>
      </c>
      <c r="H25" s="276"/>
      <c r="I25" s="193"/>
      <c r="L25" s="8"/>
      <c r="M25" s="8"/>
    </row>
    <row r="26" spans="1:9" ht="12.75">
      <c r="A26" s="116" t="s">
        <v>27</v>
      </c>
      <c r="B26" s="113">
        <v>101983</v>
      </c>
      <c r="C26" s="113">
        <v>258100</v>
      </c>
      <c r="D26" s="113">
        <v>102893</v>
      </c>
      <c r="E26" s="113">
        <v>260382</v>
      </c>
      <c r="F26" s="114">
        <f t="shared" si="0"/>
        <v>-0.8844139057078704</v>
      </c>
      <c r="G26" s="114">
        <f t="shared" si="1"/>
        <v>-0.8764046669892722</v>
      </c>
      <c r="H26" s="276"/>
      <c r="I26" s="193"/>
    </row>
    <row r="27" spans="1:9" ht="12.75">
      <c r="A27" s="116" t="s">
        <v>28</v>
      </c>
      <c r="B27" s="113">
        <v>1275970</v>
      </c>
      <c r="C27" s="113">
        <v>2876994</v>
      </c>
      <c r="D27" s="113">
        <v>1288047</v>
      </c>
      <c r="E27" s="113">
        <v>2896292</v>
      </c>
      <c r="F27" s="114">
        <f t="shared" si="0"/>
        <v>-0.9376210650698269</v>
      </c>
      <c r="G27" s="114">
        <f t="shared" si="1"/>
        <v>-0.6663002211103053</v>
      </c>
      <c r="H27" s="276"/>
      <c r="I27" s="193"/>
    </row>
    <row r="28" spans="1:11" s="26" customFormat="1" ht="12.75">
      <c r="A28" s="61" t="s">
        <v>174</v>
      </c>
      <c r="B28" s="35"/>
      <c r="C28" s="35"/>
      <c r="D28" s="35"/>
      <c r="E28" s="35"/>
      <c r="F28" s="40"/>
      <c r="G28" s="40"/>
      <c r="H28" s="276"/>
      <c r="I28" s="193"/>
      <c r="J28" s="4"/>
      <c r="K28" s="4"/>
    </row>
    <row r="29" spans="1:7" ht="12.75">
      <c r="A29" s="22"/>
      <c r="B29" s="8"/>
      <c r="C29" s="8"/>
      <c r="D29" s="8"/>
      <c r="E29" s="8"/>
      <c r="F29" s="8"/>
      <c r="G29" s="8"/>
    </row>
    <row r="30" spans="2:5" ht="12.75">
      <c r="B30" s="259"/>
      <c r="C30" s="259"/>
      <c r="D30" s="259"/>
      <c r="E30" s="259"/>
    </row>
    <row r="36" ht="12.75" customHeight="1"/>
  </sheetData>
  <sheetProtection/>
  <mergeCells count="4">
    <mergeCell ref="A5:A6"/>
    <mergeCell ref="F5:G5"/>
    <mergeCell ref="B5:C5"/>
    <mergeCell ref="D5:E5"/>
  </mergeCells>
  <hyperlinks>
    <hyperlink ref="H1" location="Copertina!A1" display="INDICE"/>
    <hyperlink ref="H2" location="'1. La Struttura delle Imprese'!A1" display="INDICE"/>
  </hyperlinks>
  <printOptions horizontalCentered="1" verticalCentered="1"/>
  <pageMargins left="0.7874015748031497" right="0.7874015748031497" top="0.5905511811023623" bottom="0.5905511811023623" header="0" footer="0"/>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M58"/>
  <sheetViews>
    <sheetView showGridLines="0" view="pageBreakPreview" zoomScaleSheetLayoutView="100" workbookViewId="0" topLeftCell="A1">
      <selection activeCell="J24" sqref="J24"/>
    </sheetView>
  </sheetViews>
  <sheetFormatPr defaultColWidth="9.140625" defaultRowHeight="12.75"/>
  <cols>
    <col min="1" max="1" width="24.140625" style="4" customWidth="1"/>
    <col min="2" max="5" width="10.7109375" style="4" customWidth="1"/>
    <col min="6" max="7" width="14.28125" style="4" customWidth="1"/>
    <col min="8" max="16384" width="9.140625" style="4" customWidth="1"/>
  </cols>
  <sheetData>
    <row r="1" spans="1:8" ht="12.75">
      <c r="A1" s="1" t="s">
        <v>30</v>
      </c>
      <c r="H1" s="5" t="s">
        <v>55</v>
      </c>
    </row>
    <row r="2" spans="1:8" ht="12.75">
      <c r="A2" s="7" t="s">
        <v>249</v>
      </c>
      <c r="B2" s="7"/>
      <c r="C2" s="7"/>
      <c r="D2" s="7"/>
      <c r="E2" s="7"/>
      <c r="F2" s="31"/>
      <c r="G2" s="31"/>
      <c r="H2" s="5" t="s">
        <v>56</v>
      </c>
    </row>
    <row r="3" spans="1:8" ht="12.75">
      <c r="A3" s="1" t="s">
        <v>311</v>
      </c>
      <c r="B3" s="7"/>
      <c r="C3" s="7"/>
      <c r="D3" s="7"/>
      <c r="E3" s="7"/>
      <c r="F3" s="31"/>
      <c r="G3" s="31"/>
      <c r="H3" s="5"/>
    </row>
    <row r="4" ht="12.75">
      <c r="A4" s="1" t="s">
        <v>105</v>
      </c>
    </row>
    <row r="5" spans="1:7" ht="12.75" customHeight="1">
      <c r="A5" s="320" t="s">
        <v>241</v>
      </c>
      <c r="B5" s="396" t="s">
        <v>313</v>
      </c>
      <c r="C5" s="396"/>
      <c r="D5" s="396" t="s">
        <v>314</v>
      </c>
      <c r="E5" s="396"/>
      <c r="F5" s="318" t="s">
        <v>312</v>
      </c>
      <c r="G5" s="318"/>
    </row>
    <row r="6" spans="1:7" ht="12.75">
      <c r="A6" s="321"/>
      <c r="B6" s="196" t="s">
        <v>39</v>
      </c>
      <c r="C6" s="196" t="s">
        <v>25</v>
      </c>
      <c r="D6" s="196" t="s">
        <v>39</v>
      </c>
      <c r="E6" s="196" t="s">
        <v>25</v>
      </c>
      <c r="F6" s="196" t="s">
        <v>39</v>
      </c>
      <c r="G6" s="109" t="s">
        <v>25</v>
      </c>
    </row>
    <row r="7" spans="1:7" ht="12.75">
      <c r="A7" s="106" t="s">
        <v>107</v>
      </c>
      <c r="B7" s="204">
        <v>596</v>
      </c>
      <c r="C7" s="204">
        <v>1163</v>
      </c>
      <c r="D7" s="204">
        <v>582</v>
      </c>
      <c r="E7" s="204">
        <v>1181</v>
      </c>
      <c r="F7" s="145">
        <f aca="true" t="shared" si="0" ref="F7:F43">(B7/D7-1)*100</f>
        <v>2.405498281786933</v>
      </c>
      <c r="G7" s="145">
        <f aca="true" t="shared" si="1" ref="G7:G43">(C7/E7-1)*100</f>
        <v>-1.5241320914479273</v>
      </c>
    </row>
    <row r="8" spans="1:7" ht="12.75">
      <c r="A8" s="106" t="s">
        <v>108</v>
      </c>
      <c r="B8" s="204">
        <v>1376</v>
      </c>
      <c r="C8" s="204">
        <v>3716</v>
      </c>
      <c r="D8" s="204">
        <v>1406</v>
      </c>
      <c r="E8" s="204">
        <v>3716</v>
      </c>
      <c r="F8" s="145">
        <f t="shared" si="0"/>
        <v>-2.133712660028453</v>
      </c>
      <c r="G8" s="145">
        <f t="shared" si="1"/>
        <v>0</v>
      </c>
    </row>
    <row r="9" spans="1:7" ht="12.75">
      <c r="A9" s="106" t="s">
        <v>96</v>
      </c>
      <c r="B9" s="204">
        <v>2280</v>
      </c>
      <c r="C9" s="204">
        <v>5101</v>
      </c>
      <c r="D9" s="204">
        <v>2303</v>
      </c>
      <c r="E9" s="204">
        <v>5156</v>
      </c>
      <c r="F9" s="145">
        <f t="shared" si="0"/>
        <v>-0.9986973512809416</v>
      </c>
      <c r="G9" s="145">
        <f t="shared" si="1"/>
        <v>-1.0667183863459995</v>
      </c>
    </row>
    <row r="10" spans="1:7" ht="12.75">
      <c r="A10" s="106" t="s">
        <v>109</v>
      </c>
      <c r="B10" s="204">
        <v>109</v>
      </c>
      <c r="C10" s="204">
        <v>246</v>
      </c>
      <c r="D10" s="204">
        <v>122</v>
      </c>
      <c r="E10" s="204">
        <v>271</v>
      </c>
      <c r="F10" s="145">
        <f t="shared" si="0"/>
        <v>-10.655737704918034</v>
      </c>
      <c r="G10" s="145">
        <f t="shared" si="1"/>
        <v>-9.225092250922506</v>
      </c>
    </row>
    <row r="11" spans="1:7" ht="12.75">
      <c r="A11" s="106" t="s">
        <v>110</v>
      </c>
      <c r="B11" s="204">
        <v>86</v>
      </c>
      <c r="C11" s="204">
        <v>160</v>
      </c>
      <c r="D11" s="204">
        <v>84</v>
      </c>
      <c r="E11" s="204">
        <v>159</v>
      </c>
      <c r="F11" s="145">
        <f t="shared" si="0"/>
        <v>2.3809523809523725</v>
      </c>
      <c r="G11" s="145">
        <f t="shared" si="1"/>
        <v>0.6289308176100628</v>
      </c>
    </row>
    <row r="12" spans="1:7" ht="12.75">
      <c r="A12" s="106" t="s">
        <v>111</v>
      </c>
      <c r="B12" s="204">
        <v>269</v>
      </c>
      <c r="C12" s="204">
        <v>728</v>
      </c>
      <c r="D12" s="204">
        <v>280</v>
      </c>
      <c r="E12" s="204">
        <v>765</v>
      </c>
      <c r="F12" s="145">
        <f t="shared" si="0"/>
        <v>-3.9285714285714257</v>
      </c>
      <c r="G12" s="145">
        <f t="shared" si="1"/>
        <v>-4.8366013071895475</v>
      </c>
    </row>
    <row r="13" spans="1:7" ht="12.75">
      <c r="A13" s="106" t="s">
        <v>112</v>
      </c>
      <c r="B13" s="204">
        <v>40</v>
      </c>
      <c r="C13" s="204">
        <v>71</v>
      </c>
      <c r="D13" s="204">
        <v>40</v>
      </c>
      <c r="E13" s="204">
        <v>77</v>
      </c>
      <c r="F13" s="145">
        <f t="shared" si="0"/>
        <v>0</v>
      </c>
      <c r="G13" s="145">
        <f t="shared" si="1"/>
        <v>-7.792207792207795</v>
      </c>
    </row>
    <row r="14" spans="1:13" ht="12.75">
      <c r="A14" s="107" t="s">
        <v>21</v>
      </c>
      <c r="B14" s="205">
        <v>4756</v>
      </c>
      <c r="C14" s="205">
        <v>11185</v>
      </c>
      <c r="D14" s="205">
        <v>4817</v>
      </c>
      <c r="E14" s="205">
        <v>11325</v>
      </c>
      <c r="F14" s="245">
        <f t="shared" si="0"/>
        <v>-1.266348349595181</v>
      </c>
      <c r="G14" s="245">
        <f t="shared" si="1"/>
        <v>-1.236203090507726</v>
      </c>
      <c r="H14" s="8"/>
      <c r="I14" s="8"/>
      <c r="J14" s="8"/>
      <c r="K14" s="8"/>
      <c r="L14" s="8"/>
      <c r="M14" s="8"/>
    </row>
    <row r="15" spans="1:7" ht="12.75">
      <c r="A15" s="106" t="s">
        <v>115</v>
      </c>
      <c r="B15" s="206">
        <v>1126</v>
      </c>
      <c r="C15" s="206">
        <v>2410</v>
      </c>
      <c r="D15" s="206">
        <v>1149</v>
      </c>
      <c r="E15" s="206">
        <v>2465</v>
      </c>
      <c r="F15" s="145">
        <f t="shared" si="0"/>
        <v>-2.0017406440382968</v>
      </c>
      <c r="G15" s="145">
        <f t="shared" si="1"/>
        <v>-2.2312373225152116</v>
      </c>
    </row>
    <row r="16" spans="1:7" ht="12.75">
      <c r="A16" s="106" t="s">
        <v>132</v>
      </c>
      <c r="B16" s="206">
        <v>188</v>
      </c>
      <c r="C16" s="206">
        <v>370</v>
      </c>
      <c r="D16" s="206">
        <v>189</v>
      </c>
      <c r="E16" s="206">
        <v>374</v>
      </c>
      <c r="F16" s="145">
        <f t="shared" si="0"/>
        <v>-0.5291005291005346</v>
      </c>
      <c r="G16" s="145">
        <f t="shared" si="1"/>
        <v>-1.0695187165775444</v>
      </c>
    </row>
    <row r="17" spans="1:7" ht="12.75">
      <c r="A17" s="106" t="s">
        <v>116</v>
      </c>
      <c r="B17" s="206">
        <v>670</v>
      </c>
      <c r="C17" s="206">
        <v>1222</v>
      </c>
      <c r="D17" s="206">
        <v>672</v>
      </c>
      <c r="E17" s="206">
        <v>1279</v>
      </c>
      <c r="F17" s="145">
        <f t="shared" si="0"/>
        <v>-0.29761904761904656</v>
      </c>
      <c r="G17" s="145">
        <f t="shared" si="1"/>
        <v>-4.456606724003132</v>
      </c>
    </row>
    <row r="18" spans="1:7" ht="12.75">
      <c r="A18" s="106" t="s">
        <v>117</v>
      </c>
      <c r="B18" s="206">
        <v>891</v>
      </c>
      <c r="C18" s="206">
        <v>1899</v>
      </c>
      <c r="D18" s="206">
        <v>909</v>
      </c>
      <c r="E18" s="206">
        <v>1936</v>
      </c>
      <c r="F18" s="145">
        <f t="shared" si="0"/>
        <v>-1.980198019801982</v>
      </c>
      <c r="G18" s="145">
        <f t="shared" si="1"/>
        <v>-1.9111570247933862</v>
      </c>
    </row>
    <row r="19" spans="1:7" ht="12.75">
      <c r="A19" s="106" t="s">
        <v>118</v>
      </c>
      <c r="B19" s="206">
        <v>435</v>
      </c>
      <c r="C19" s="206">
        <v>920</v>
      </c>
      <c r="D19" s="206">
        <v>424</v>
      </c>
      <c r="E19" s="206">
        <v>917</v>
      </c>
      <c r="F19" s="145">
        <f t="shared" si="0"/>
        <v>2.594339622641506</v>
      </c>
      <c r="G19" s="145">
        <f t="shared" si="1"/>
        <v>0.32715376226826187</v>
      </c>
    </row>
    <row r="20" spans="1:7" ht="12.75">
      <c r="A20" s="106" t="s">
        <v>119</v>
      </c>
      <c r="B20" s="206">
        <v>89</v>
      </c>
      <c r="C20" s="206">
        <v>145</v>
      </c>
      <c r="D20" s="206">
        <v>87</v>
      </c>
      <c r="E20" s="206">
        <v>139</v>
      </c>
      <c r="F20" s="145">
        <f t="shared" si="0"/>
        <v>2.298850574712641</v>
      </c>
      <c r="G20" s="145">
        <f t="shared" si="1"/>
        <v>4.316546762589923</v>
      </c>
    </row>
    <row r="21" spans="1:7" ht="12.75">
      <c r="A21" s="106" t="s">
        <v>120</v>
      </c>
      <c r="B21" s="206">
        <v>1587</v>
      </c>
      <c r="C21" s="206">
        <v>3935</v>
      </c>
      <c r="D21" s="206">
        <v>1588</v>
      </c>
      <c r="E21" s="206">
        <v>3892</v>
      </c>
      <c r="F21" s="145">
        <f t="shared" si="0"/>
        <v>-0.06297229219143219</v>
      </c>
      <c r="G21" s="145">
        <f t="shared" si="1"/>
        <v>1.1048304213771898</v>
      </c>
    </row>
    <row r="22" spans="1:11" ht="12.75">
      <c r="A22" s="107" t="s">
        <v>22</v>
      </c>
      <c r="B22" s="205">
        <v>4986</v>
      </c>
      <c r="C22" s="205">
        <v>10901</v>
      </c>
      <c r="D22" s="205">
        <v>5018</v>
      </c>
      <c r="E22" s="205">
        <v>11002</v>
      </c>
      <c r="F22" s="245">
        <f t="shared" si="0"/>
        <v>-0.6377042646472653</v>
      </c>
      <c r="G22" s="245">
        <f t="shared" si="1"/>
        <v>-0.9180149063806597</v>
      </c>
      <c r="H22" s="8"/>
      <c r="I22" s="8"/>
      <c r="J22" s="8"/>
      <c r="K22" s="8"/>
    </row>
    <row r="23" spans="1:7" ht="12.75">
      <c r="A23" s="106" t="s">
        <v>130</v>
      </c>
      <c r="B23" s="204">
        <v>166</v>
      </c>
      <c r="C23" s="204">
        <v>324</v>
      </c>
      <c r="D23" s="204">
        <v>164</v>
      </c>
      <c r="E23" s="204">
        <v>317</v>
      </c>
      <c r="F23" s="145">
        <f t="shared" si="0"/>
        <v>1.2195121951219523</v>
      </c>
      <c r="G23" s="145">
        <f t="shared" si="1"/>
        <v>2.208201892744488</v>
      </c>
    </row>
    <row r="24" spans="1:7" ht="12.75">
      <c r="A24" s="106" t="s">
        <v>113</v>
      </c>
      <c r="B24" s="204">
        <v>234</v>
      </c>
      <c r="C24" s="204">
        <v>495</v>
      </c>
      <c r="D24" s="204">
        <v>232</v>
      </c>
      <c r="E24" s="204">
        <v>511</v>
      </c>
      <c r="F24" s="145">
        <f t="shared" si="0"/>
        <v>0.8620689655172376</v>
      </c>
      <c r="G24" s="145">
        <f t="shared" si="1"/>
        <v>-3.131115459882583</v>
      </c>
    </row>
    <row r="25" spans="1:7" ht="12.75">
      <c r="A25" s="106" t="s">
        <v>131</v>
      </c>
      <c r="B25" s="204">
        <v>209</v>
      </c>
      <c r="C25" s="204">
        <v>533</v>
      </c>
      <c r="D25" s="204">
        <v>212</v>
      </c>
      <c r="E25" s="204">
        <v>545</v>
      </c>
      <c r="F25" s="145">
        <f t="shared" si="0"/>
        <v>-1.4150943396226467</v>
      </c>
      <c r="G25" s="145">
        <f t="shared" si="1"/>
        <v>-2.2018348623853212</v>
      </c>
    </row>
    <row r="26" spans="1:7" ht="12.75">
      <c r="A26" s="106" t="s">
        <v>121</v>
      </c>
      <c r="B26" s="204">
        <v>41</v>
      </c>
      <c r="C26" s="204">
        <v>106</v>
      </c>
      <c r="D26" s="204">
        <v>42</v>
      </c>
      <c r="E26" s="204">
        <v>96</v>
      </c>
      <c r="F26" s="145">
        <f t="shared" si="0"/>
        <v>-2.3809523809523836</v>
      </c>
      <c r="G26" s="145">
        <f t="shared" si="1"/>
        <v>10.416666666666675</v>
      </c>
    </row>
    <row r="27" spans="1:7" ht="12.75">
      <c r="A27" s="106" t="s">
        <v>122</v>
      </c>
      <c r="B27" s="204">
        <v>14</v>
      </c>
      <c r="C27" s="204">
        <v>13</v>
      </c>
      <c r="D27" s="204">
        <v>12</v>
      </c>
      <c r="E27" s="204">
        <v>13</v>
      </c>
      <c r="F27" s="145">
        <f t="shared" si="0"/>
        <v>16.666666666666675</v>
      </c>
      <c r="G27" s="145">
        <f t="shared" si="1"/>
        <v>0</v>
      </c>
    </row>
    <row r="28" spans="1:7" ht="12.75">
      <c r="A28" s="106" t="s">
        <v>133</v>
      </c>
      <c r="B28" s="204">
        <v>145</v>
      </c>
      <c r="C28" s="204">
        <v>363</v>
      </c>
      <c r="D28" s="204">
        <v>149</v>
      </c>
      <c r="E28" s="204">
        <v>381</v>
      </c>
      <c r="F28" s="145">
        <f t="shared" si="0"/>
        <v>-2.684563758389258</v>
      </c>
      <c r="G28" s="145">
        <f t="shared" si="1"/>
        <v>-4.7244094488189</v>
      </c>
    </row>
    <row r="29" spans="1:7" ht="12.75">
      <c r="A29" s="106" t="s">
        <v>134</v>
      </c>
      <c r="B29" s="204">
        <v>28</v>
      </c>
      <c r="C29" s="204">
        <v>85</v>
      </c>
      <c r="D29" s="204">
        <v>33</v>
      </c>
      <c r="E29" s="204">
        <v>94</v>
      </c>
      <c r="F29" s="145">
        <f t="shared" si="0"/>
        <v>-15.151515151515149</v>
      </c>
      <c r="G29" s="145">
        <f t="shared" si="1"/>
        <v>-9.57446808510638</v>
      </c>
    </row>
    <row r="30" spans="1:7" ht="12.75">
      <c r="A30" s="106" t="s">
        <v>114</v>
      </c>
      <c r="B30" s="204">
        <v>132</v>
      </c>
      <c r="C30" s="204">
        <v>346</v>
      </c>
      <c r="D30" s="204">
        <v>137</v>
      </c>
      <c r="E30" s="204">
        <v>366</v>
      </c>
      <c r="F30" s="145">
        <f t="shared" si="0"/>
        <v>-3.649635036496346</v>
      </c>
      <c r="G30" s="145">
        <f t="shared" si="1"/>
        <v>-5.464480874316935</v>
      </c>
    </row>
    <row r="31" spans="1:7" ht="12.75">
      <c r="A31" s="106" t="s">
        <v>229</v>
      </c>
      <c r="B31" s="204">
        <v>8</v>
      </c>
      <c r="C31" s="204">
        <v>11</v>
      </c>
      <c r="D31" s="204">
        <v>8</v>
      </c>
      <c r="E31" s="204">
        <v>10</v>
      </c>
      <c r="F31" s="145">
        <f t="shared" si="0"/>
        <v>0</v>
      </c>
      <c r="G31" s="145">
        <f t="shared" si="1"/>
        <v>10.000000000000009</v>
      </c>
    </row>
    <row r="32" spans="1:7" ht="12.75">
      <c r="A32" s="106" t="s">
        <v>123</v>
      </c>
      <c r="B32" s="204">
        <v>9</v>
      </c>
      <c r="C32" s="204">
        <v>11</v>
      </c>
      <c r="D32" s="204">
        <v>9</v>
      </c>
      <c r="E32" s="204">
        <v>12</v>
      </c>
      <c r="F32" s="145">
        <f t="shared" si="0"/>
        <v>0</v>
      </c>
      <c r="G32" s="145">
        <f t="shared" si="1"/>
        <v>-8.333333333333337</v>
      </c>
    </row>
    <row r="33" spans="1:7" ht="12.75">
      <c r="A33" s="106" t="s">
        <v>124</v>
      </c>
      <c r="B33" s="204">
        <v>91</v>
      </c>
      <c r="C33" s="204">
        <v>187</v>
      </c>
      <c r="D33" s="204">
        <v>90</v>
      </c>
      <c r="E33" s="204">
        <v>171</v>
      </c>
      <c r="F33" s="145">
        <f t="shared" si="0"/>
        <v>1.1111111111111072</v>
      </c>
      <c r="G33" s="145">
        <f t="shared" si="1"/>
        <v>9.35672514619883</v>
      </c>
    </row>
    <row r="34" spans="1:7" ht="12.75">
      <c r="A34" s="106" t="s">
        <v>125</v>
      </c>
      <c r="B34" s="204">
        <v>38</v>
      </c>
      <c r="C34" s="204">
        <v>99</v>
      </c>
      <c r="D34" s="204">
        <v>39</v>
      </c>
      <c r="E34" s="204">
        <v>102</v>
      </c>
      <c r="F34" s="145">
        <f t="shared" si="0"/>
        <v>-2.564102564102566</v>
      </c>
      <c r="G34" s="145">
        <f t="shared" si="1"/>
        <v>-2.941176470588236</v>
      </c>
    </row>
    <row r="35" spans="1:7" ht="12.75">
      <c r="A35" s="106" t="s">
        <v>126</v>
      </c>
      <c r="B35" s="204">
        <v>17</v>
      </c>
      <c r="C35" s="204">
        <v>23</v>
      </c>
      <c r="D35" s="204">
        <v>15</v>
      </c>
      <c r="E35" s="204">
        <v>22</v>
      </c>
      <c r="F35" s="145">
        <f t="shared" si="0"/>
        <v>13.33333333333333</v>
      </c>
      <c r="G35" s="145">
        <f t="shared" si="1"/>
        <v>4.545454545454541</v>
      </c>
    </row>
    <row r="36" spans="1:10" ht="12.75">
      <c r="A36" s="106" t="s">
        <v>135</v>
      </c>
      <c r="B36" s="204">
        <v>58</v>
      </c>
      <c r="C36" s="204">
        <v>120</v>
      </c>
      <c r="D36" s="204">
        <v>59</v>
      </c>
      <c r="E36" s="204">
        <v>116</v>
      </c>
      <c r="F36" s="145">
        <f t="shared" si="0"/>
        <v>-1.6949152542372836</v>
      </c>
      <c r="G36" s="145">
        <f t="shared" si="1"/>
        <v>3.4482758620689724</v>
      </c>
      <c r="I36" s="26"/>
      <c r="J36" s="26"/>
    </row>
    <row r="37" spans="1:7" ht="12.75">
      <c r="A37" s="106" t="s">
        <v>127</v>
      </c>
      <c r="B37" s="204">
        <v>53</v>
      </c>
      <c r="C37" s="204">
        <v>162</v>
      </c>
      <c r="D37" s="204">
        <v>51</v>
      </c>
      <c r="E37" s="204">
        <v>160</v>
      </c>
      <c r="F37" s="145">
        <f t="shared" si="0"/>
        <v>3.9215686274509887</v>
      </c>
      <c r="G37" s="145">
        <f t="shared" si="1"/>
        <v>1.2499999999999956</v>
      </c>
    </row>
    <row r="38" spans="1:7" ht="12.75">
      <c r="A38" s="106" t="s">
        <v>136</v>
      </c>
      <c r="B38" s="204">
        <v>20</v>
      </c>
      <c r="C38" s="204">
        <v>61</v>
      </c>
      <c r="D38" s="204">
        <v>21</v>
      </c>
      <c r="E38" s="204">
        <v>62</v>
      </c>
      <c r="F38" s="145">
        <f t="shared" si="0"/>
        <v>-4.761904761904767</v>
      </c>
      <c r="G38" s="145">
        <f t="shared" si="1"/>
        <v>-1.6129032258064502</v>
      </c>
    </row>
    <row r="39" spans="1:7" ht="12.75">
      <c r="A39" s="144" t="s">
        <v>243</v>
      </c>
      <c r="B39" s="204">
        <v>18</v>
      </c>
      <c r="C39" s="204">
        <v>32</v>
      </c>
      <c r="D39" s="204">
        <v>24</v>
      </c>
      <c r="E39" s="204">
        <v>42</v>
      </c>
      <c r="F39" s="145">
        <f t="shared" si="0"/>
        <v>-25</v>
      </c>
      <c r="G39" s="145">
        <f t="shared" si="1"/>
        <v>-23.809523809523814</v>
      </c>
    </row>
    <row r="40" spans="1:7" ht="12.75">
      <c r="A40" s="106" t="s">
        <v>128</v>
      </c>
      <c r="B40" s="204">
        <v>10</v>
      </c>
      <c r="C40" s="204">
        <v>13</v>
      </c>
      <c r="D40" s="204">
        <v>10</v>
      </c>
      <c r="E40" s="204">
        <v>12</v>
      </c>
      <c r="F40" s="145">
        <f t="shared" si="0"/>
        <v>0</v>
      </c>
      <c r="G40" s="145">
        <f t="shared" si="1"/>
        <v>8.333333333333325</v>
      </c>
    </row>
    <row r="41" spans="1:7" ht="12.75">
      <c r="A41" s="106" t="s">
        <v>129</v>
      </c>
      <c r="B41" s="204">
        <v>28</v>
      </c>
      <c r="C41" s="204">
        <v>46</v>
      </c>
      <c r="D41" s="204">
        <v>28</v>
      </c>
      <c r="E41" s="204">
        <v>45</v>
      </c>
      <c r="F41" s="145">
        <f t="shared" si="0"/>
        <v>0</v>
      </c>
      <c r="G41" s="145">
        <f t="shared" si="1"/>
        <v>2.2222222222222143</v>
      </c>
    </row>
    <row r="42" spans="1:11" ht="12.75">
      <c r="A42" s="107" t="s">
        <v>230</v>
      </c>
      <c r="B42" s="205">
        <f>SUM(B23:B41)</f>
        <v>1319</v>
      </c>
      <c r="C42" s="205">
        <f>SUM(C23:C41)</f>
        <v>3030</v>
      </c>
      <c r="D42" s="205">
        <v>1335</v>
      </c>
      <c r="E42" s="205">
        <v>3077</v>
      </c>
      <c r="F42" s="245">
        <f t="shared" si="0"/>
        <v>-1.1985018726591745</v>
      </c>
      <c r="G42" s="245">
        <f t="shared" si="1"/>
        <v>-1.527461813454667</v>
      </c>
      <c r="H42" s="8"/>
      <c r="I42" s="8"/>
      <c r="J42" s="8"/>
      <c r="K42" s="8"/>
    </row>
    <row r="43" spans="1:11" ht="12.75">
      <c r="A43" s="107" t="s">
        <v>23</v>
      </c>
      <c r="B43" s="113">
        <v>11061</v>
      </c>
      <c r="C43" s="113">
        <v>25116</v>
      </c>
      <c r="D43" s="205">
        <v>11170</v>
      </c>
      <c r="E43" s="205">
        <v>25404</v>
      </c>
      <c r="F43" s="245">
        <f t="shared" si="0"/>
        <v>-0.975828111011634</v>
      </c>
      <c r="G43" s="245">
        <f t="shared" si="1"/>
        <v>-1.1336797354747241</v>
      </c>
      <c r="H43" s="8"/>
      <c r="I43" s="8"/>
      <c r="J43" s="8"/>
      <c r="K43" s="8"/>
    </row>
    <row r="44" spans="1:7" ht="12.75">
      <c r="A44" s="61" t="s">
        <v>174</v>
      </c>
      <c r="B44" s="35"/>
      <c r="C44" s="35"/>
      <c r="D44" s="35"/>
      <c r="E44" s="35"/>
      <c r="F44" s="40"/>
      <c r="G44" s="40"/>
    </row>
    <row r="45" spans="1:7" s="26" customFormat="1" ht="12.75">
      <c r="A45" s="22"/>
      <c r="B45" s="8"/>
      <c r="C45" s="8"/>
      <c r="D45" s="8"/>
      <c r="E45" s="8"/>
      <c r="F45" s="8"/>
      <c r="G45" s="8"/>
    </row>
    <row r="46" spans="1:7" ht="12" customHeight="1">
      <c r="A46" s="190" t="s">
        <v>151</v>
      </c>
      <c r="B46" s="8"/>
      <c r="C46" s="8"/>
      <c r="D46" s="8"/>
      <c r="E46" s="8"/>
      <c r="F46" s="8"/>
      <c r="G46" s="8"/>
    </row>
    <row r="47" spans="1:7" ht="13.5" customHeight="1">
      <c r="A47" s="324" t="s">
        <v>253</v>
      </c>
      <c r="B47" s="324"/>
      <c r="C47" s="324"/>
      <c r="D47" s="324"/>
      <c r="E47" s="324"/>
      <c r="F47" s="324"/>
      <c r="G47" s="324"/>
    </row>
    <row r="48" spans="1:7" ht="13.5" customHeight="1">
      <c r="A48" s="324"/>
      <c r="B48" s="324"/>
      <c r="C48" s="324"/>
      <c r="D48" s="324"/>
      <c r="E48" s="324"/>
      <c r="F48" s="324"/>
      <c r="G48" s="324"/>
    </row>
    <row r="49" spans="1:8" ht="13.5" customHeight="1">
      <c r="A49" s="324"/>
      <c r="B49" s="324"/>
      <c r="C49" s="324"/>
      <c r="D49" s="324"/>
      <c r="E49" s="324"/>
      <c r="F49" s="324"/>
      <c r="G49" s="324"/>
      <c r="H49" s="191"/>
    </row>
    <row r="50" spans="1:8" ht="13.5" customHeight="1">
      <c r="A50" s="324"/>
      <c r="B50" s="324"/>
      <c r="C50" s="324"/>
      <c r="D50" s="324"/>
      <c r="E50" s="324"/>
      <c r="F50" s="324"/>
      <c r="G50" s="324"/>
      <c r="H50" s="191"/>
    </row>
    <row r="51" spans="1:8" ht="13.5" customHeight="1">
      <c r="A51" s="324"/>
      <c r="B51" s="324"/>
      <c r="C51" s="324"/>
      <c r="D51" s="324"/>
      <c r="E51" s="324"/>
      <c r="F51" s="324"/>
      <c r="G51" s="324"/>
      <c r="H51" s="191"/>
    </row>
    <row r="54" spans="2:7" ht="12.75">
      <c r="B54" s="8"/>
      <c r="C54" s="8"/>
      <c r="D54" s="8"/>
      <c r="E54" s="8"/>
      <c r="F54" s="8"/>
      <c r="G54" s="8"/>
    </row>
    <row r="55" spans="2:7" ht="12.75">
      <c r="B55" s="8"/>
      <c r="C55" s="8"/>
      <c r="D55" s="8"/>
      <c r="E55" s="8"/>
      <c r="F55" s="8"/>
      <c r="G55" s="8"/>
    </row>
    <row r="56" spans="2:7" ht="12.75">
      <c r="B56" s="8"/>
      <c r="C56" s="8"/>
      <c r="D56" s="8"/>
      <c r="E56" s="8"/>
      <c r="F56" s="8"/>
      <c r="G56" s="8"/>
    </row>
    <row r="58" spans="2:7" ht="12.75">
      <c r="B58" s="8"/>
      <c r="C58" s="8"/>
      <c r="D58" s="8"/>
      <c r="E58" s="8"/>
      <c r="F58" s="8"/>
      <c r="G58" s="8"/>
    </row>
  </sheetData>
  <sheetProtection/>
  <mergeCells count="5">
    <mergeCell ref="F5:G5"/>
    <mergeCell ref="A5:A6"/>
    <mergeCell ref="B5:C5"/>
    <mergeCell ref="D5:E5"/>
    <mergeCell ref="A47:G51"/>
  </mergeCells>
  <hyperlinks>
    <hyperlink ref="H1" location="Copertina!A1" display="INDICE"/>
    <hyperlink ref="H2" location="'1. La Struttura delle Imprese'!A1" display="INDICE"/>
  </hyperlinks>
  <printOptions horizontalCentered="1" verticalCentered="1"/>
  <pageMargins left="0.7874015748031497" right="0.7874015748031497" top="0.5905511811023623" bottom="0.5905511811023623" header="0" footer="0"/>
  <pageSetup horizontalDpi="600" verticalDpi="600" orientation="portrait" paperSize="9" scale="88" r:id="rId1"/>
  <ignoredErrors>
    <ignoredError sqref="B42:C42" formulaRange="1"/>
  </ignoredErrors>
</worksheet>
</file>

<file path=xl/worksheets/sheet8.xml><?xml version="1.0" encoding="utf-8"?>
<worksheet xmlns="http://schemas.openxmlformats.org/spreadsheetml/2006/main" xmlns:r="http://schemas.openxmlformats.org/officeDocument/2006/relationships">
  <dimension ref="A1:L17"/>
  <sheetViews>
    <sheetView showGridLines="0" view="pageBreakPreview" zoomScaleSheetLayoutView="100" zoomScalePageLayoutView="0" workbookViewId="0" topLeftCell="A1">
      <selection activeCell="F28" sqref="F28"/>
    </sheetView>
  </sheetViews>
  <sheetFormatPr defaultColWidth="9.140625" defaultRowHeight="12.75"/>
  <cols>
    <col min="1" max="1" width="27.140625" style="4" customWidth="1"/>
    <col min="2" max="5" width="12.8515625" style="4" customWidth="1"/>
    <col min="6" max="7" width="14.28125" style="4" customWidth="1"/>
    <col min="8" max="8" width="11.00390625" style="4" bestFit="1" customWidth="1"/>
    <col min="9" max="16384" width="9.140625" style="4" customWidth="1"/>
  </cols>
  <sheetData>
    <row r="1" spans="1:8" ht="12.75">
      <c r="A1" s="1" t="s">
        <v>32</v>
      </c>
      <c r="H1" s="5" t="s">
        <v>55</v>
      </c>
    </row>
    <row r="2" spans="1:8" ht="12.75">
      <c r="A2" s="7" t="s">
        <v>194</v>
      </c>
      <c r="B2" s="7"/>
      <c r="C2" s="7"/>
      <c r="D2" s="7"/>
      <c r="E2" s="7"/>
      <c r="F2" s="31"/>
      <c r="H2" s="5" t="s">
        <v>56</v>
      </c>
    </row>
    <row r="3" spans="1:6" ht="12.75">
      <c r="A3" s="1" t="s">
        <v>311</v>
      </c>
      <c r="B3" s="7"/>
      <c r="C3" s="7"/>
      <c r="D3" s="7"/>
      <c r="E3" s="7"/>
      <c r="F3" s="31"/>
    </row>
    <row r="4" ht="12.75" customHeight="1">
      <c r="A4" s="1" t="s">
        <v>105</v>
      </c>
    </row>
    <row r="5" spans="1:7" ht="12.75" customHeight="1">
      <c r="A5" s="320" t="s">
        <v>150</v>
      </c>
      <c r="B5" s="396" t="s">
        <v>313</v>
      </c>
      <c r="C5" s="396"/>
      <c r="D5" s="396" t="s">
        <v>314</v>
      </c>
      <c r="E5" s="396"/>
      <c r="F5" s="318" t="s">
        <v>312</v>
      </c>
      <c r="G5" s="318"/>
    </row>
    <row r="6" spans="1:7" ht="12.75">
      <c r="A6" s="321"/>
      <c r="B6" s="134" t="s">
        <v>39</v>
      </c>
      <c r="C6" s="108" t="s">
        <v>25</v>
      </c>
      <c r="D6" s="134" t="s">
        <v>39</v>
      </c>
      <c r="E6" s="108" t="s">
        <v>25</v>
      </c>
      <c r="F6" s="134" t="s">
        <v>39</v>
      </c>
      <c r="G6" s="109" t="s">
        <v>25</v>
      </c>
    </row>
    <row r="7" spans="1:8" ht="12.75">
      <c r="A7" s="110" t="s">
        <v>99</v>
      </c>
      <c r="B7" s="208">
        <v>800</v>
      </c>
      <c r="C7" s="208">
        <v>5251</v>
      </c>
      <c r="D7" s="208">
        <v>768</v>
      </c>
      <c r="E7" s="208">
        <v>4959</v>
      </c>
      <c r="F7" s="242">
        <f aca="true" t="shared" si="0" ref="F7:G11">(B7/D7-1)*100</f>
        <v>4.166666666666674</v>
      </c>
      <c r="G7" s="111">
        <f t="shared" si="0"/>
        <v>5.888283928211324</v>
      </c>
      <c r="H7"/>
    </row>
    <row r="8" spans="1:8" ht="12.75">
      <c r="A8" s="110" t="s">
        <v>74</v>
      </c>
      <c r="B8" s="208">
        <v>1864</v>
      </c>
      <c r="C8" s="208">
        <v>6903</v>
      </c>
      <c r="D8" s="208">
        <v>1945</v>
      </c>
      <c r="E8" s="208">
        <v>7258</v>
      </c>
      <c r="F8" s="242">
        <f t="shared" si="0"/>
        <v>-4.164524421593829</v>
      </c>
      <c r="G8" s="111">
        <f t="shared" si="0"/>
        <v>-4.891154588040781</v>
      </c>
      <c r="H8"/>
    </row>
    <row r="9" spans="1:8" ht="12.75">
      <c r="A9" s="110" t="s">
        <v>75</v>
      </c>
      <c r="B9" s="208">
        <v>8298</v>
      </c>
      <c r="C9" s="208">
        <v>12645</v>
      </c>
      <c r="D9" s="208">
        <v>8344</v>
      </c>
      <c r="E9" s="208">
        <v>12783</v>
      </c>
      <c r="F9" s="242">
        <f t="shared" si="0"/>
        <v>-0.5512943432406492</v>
      </c>
      <c r="G9" s="111">
        <f t="shared" si="0"/>
        <v>-1.0795587890166658</v>
      </c>
      <c r="H9"/>
    </row>
    <row r="10" spans="1:8" ht="12" customHeight="1">
      <c r="A10" s="110" t="s">
        <v>76</v>
      </c>
      <c r="B10" s="203">
        <v>99</v>
      </c>
      <c r="C10" s="208">
        <v>317</v>
      </c>
      <c r="D10" s="208">
        <v>113</v>
      </c>
      <c r="E10" s="208">
        <v>404</v>
      </c>
      <c r="F10" s="242">
        <f t="shared" si="0"/>
        <v>-12.389380530973447</v>
      </c>
      <c r="G10" s="111">
        <f t="shared" si="0"/>
        <v>-21.53465346534653</v>
      </c>
      <c r="H10"/>
    </row>
    <row r="11" spans="1:7" ht="12.75">
      <c r="A11" s="112" t="s">
        <v>23</v>
      </c>
      <c r="B11" s="113">
        <v>11061</v>
      </c>
      <c r="C11" s="113">
        <v>25116</v>
      </c>
      <c r="D11" s="113">
        <v>11170</v>
      </c>
      <c r="E11" s="113">
        <v>25404</v>
      </c>
      <c r="F11" s="243">
        <f t="shared" si="0"/>
        <v>-0.975828111011634</v>
      </c>
      <c r="G11" s="114">
        <f t="shared" si="0"/>
        <v>-1.1336797354747241</v>
      </c>
    </row>
    <row r="12" spans="1:12" s="26" customFormat="1" ht="12.75">
      <c r="A12" s="61" t="s">
        <v>174</v>
      </c>
      <c r="B12" s="35"/>
      <c r="C12" s="35"/>
      <c r="D12" s="35"/>
      <c r="E12" s="35"/>
      <c r="F12" s="40"/>
      <c r="G12" s="40"/>
      <c r="I12" s="4"/>
      <c r="J12" s="4"/>
      <c r="K12" s="4"/>
      <c r="L12" s="4"/>
    </row>
    <row r="13" spans="1:5" ht="12.75">
      <c r="A13" s="22"/>
      <c r="B13" s="96"/>
      <c r="C13" s="96"/>
      <c r="D13" s="96"/>
      <c r="E13" s="96"/>
    </row>
    <row r="14" spans="1:5" ht="12.75">
      <c r="A14" s="47" t="s">
        <v>151</v>
      </c>
      <c r="B14" s="8"/>
      <c r="C14" s="8"/>
      <c r="D14" s="8"/>
      <c r="E14" s="8"/>
    </row>
    <row r="15" ht="12.75">
      <c r="A15" s="37" t="s">
        <v>242</v>
      </c>
    </row>
    <row r="17" spans="2:6" ht="12.75">
      <c r="B17" s="8"/>
      <c r="C17" s="8"/>
      <c r="D17" s="8"/>
      <c r="E17" s="8"/>
      <c r="F17" s="8"/>
    </row>
  </sheetData>
  <sheetProtection/>
  <mergeCells count="4">
    <mergeCell ref="F5:G5"/>
    <mergeCell ref="D5:E5"/>
    <mergeCell ref="A5:A6"/>
    <mergeCell ref="B5:C5"/>
  </mergeCells>
  <hyperlinks>
    <hyperlink ref="H1" location="Copertina!A1" display="INDICE"/>
    <hyperlink ref="H2" location="'1. La Struttura delle Imprese'!A1" display="INDICE"/>
  </hyperlinks>
  <printOptions horizontalCentered="1" verticalCentered="1"/>
  <pageMargins left="0.7874015748031497" right="0.7874015748031497" top="0.5905511811023623" bottom="0.5905511811023623" header="0" footer="0"/>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I46"/>
  <sheetViews>
    <sheetView showGridLines="0" view="pageBreakPreview" zoomScaleSheetLayoutView="100" workbookViewId="0" topLeftCell="A1">
      <selection activeCell="J40" sqref="J40"/>
    </sheetView>
  </sheetViews>
  <sheetFormatPr defaultColWidth="9.140625" defaultRowHeight="12.75"/>
  <cols>
    <col min="1" max="1" width="54.7109375" style="4" customWidth="1"/>
    <col min="2" max="2" width="10.421875" style="4" bestFit="1" customWidth="1"/>
    <col min="3" max="3" width="9.7109375" style="4" bestFit="1" customWidth="1"/>
    <col min="4" max="4" width="12.00390625" style="4" customWidth="1"/>
    <col min="5" max="5" width="11.7109375" style="4" bestFit="1" customWidth="1"/>
    <col min="6" max="6" width="14.28125" style="4" customWidth="1"/>
    <col min="7" max="7" width="14.57421875" style="4" customWidth="1"/>
    <col min="8" max="16384" width="9.140625" style="4" customWidth="1"/>
  </cols>
  <sheetData>
    <row r="1" ht="12.75">
      <c r="A1" s="1" t="s">
        <v>33</v>
      </c>
    </row>
    <row r="2" spans="1:6" ht="12.75" customHeight="1">
      <c r="A2" s="28" t="s">
        <v>197</v>
      </c>
      <c r="B2" s="29"/>
      <c r="C2" s="29"/>
      <c r="D2" s="29"/>
      <c r="E2" s="29"/>
      <c r="F2" s="29"/>
    </row>
    <row r="3" spans="1:6" ht="12.75">
      <c r="A3" s="1" t="s">
        <v>311</v>
      </c>
      <c r="B3" s="29"/>
      <c r="C3" s="29"/>
      <c r="D3" s="29"/>
      <c r="E3" s="29"/>
      <c r="F3" s="29"/>
    </row>
    <row r="4" spans="1:6" s="30" customFormat="1" ht="12.75" customHeight="1">
      <c r="A4" s="28" t="s">
        <v>183</v>
      </c>
      <c r="B4" s="4"/>
      <c r="C4" s="4"/>
      <c r="D4" s="4"/>
      <c r="E4" s="4"/>
      <c r="F4" s="4"/>
    </row>
    <row r="5" spans="1:7" s="30" customFormat="1" ht="12.75" customHeight="1">
      <c r="A5" s="320" t="s">
        <v>138</v>
      </c>
      <c r="B5" s="318" t="s">
        <v>48</v>
      </c>
      <c r="C5" s="318" t="s">
        <v>5</v>
      </c>
      <c r="D5" s="318" t="s">
        <v>5</v>
      </c>
      <c r="E5" s="318" t="s">
        <v>5</v>
      </c>
      <c r="F5" s="329"/>
      <c r="G5" s="319"/>
    </row>
    <row r="6" spans="1:9" s="30" customFormat="1" ht="25.5">
      <c r="A6" s="326"/>
      <c r="B6" s="108" t="s">
        <v>49</v>
      </c>
      <c r="C6" s="108" t="s">
        <v>50</v>
      </c>
      <c r="D6" s="108" t="s">
        <v>51</v>
      </c>
      <c r="E6" s="108" t="s">
        <v>52</v>
      </c>
      <c r="F6" s="211" t="s">
        <v>312</v>
      </c>
      <c r="G6" s="109" t="s">
        <v>59</v>
      </c>
      <c r="I6"/>
    </row>
    <row r="7" spans="1:7" s="30" customFormat="1" ht="12.75" customHeight="1">
      <c r="A7" s="207" t="s">
        <v>6</v>
      </c>
      <c r="B7" s="208">
        <v>688</v>
      </c>
      <c r="C7" s="208">
        <v>35</v>
      </c>
      <c r="D7" s="208">
        <v>3</v>
      </c>
      <c r="E7" s="208">
        <v>726</v>
      </c>
      <c r="F7" s="263">
        <v>-0.034574468085106384</v>
      </c>
      <c r="G7" s="111">
        <f>E7/'1.1 Imprese-Addetti-U.L. '!B7*100</f>
        <v>31.172176899957066</v>
      </c>
    </row>
    <row r="8" spans="1:7" s="30" customFormat="1" ht="12.75">
      <c r="A8" s="207" t="s">
        <v>7</v>
      </c>
      <c r="B8" s="208" t="s">
        <v>58</v>
      </c>
      <c r="C8" s="208">
        <v>2</v>
      </c>
      <c r="D8" s="208">
        <v>1</v>
      </c>
      <c r="E8" s="208">
        <v>3</v>
      </c>
      <c r="F8" s="263">
        <v>-0.25</v>
      </c>
      <c r="G8" s="111">
        <f>E8/'1.1 Imprese-Addetti-U.L. '!B8*100</f>
        <v>5.555555555555555</v>
      </c>
    </row>
    <row r="9" spans="1:7" s="30" customFormat="1" ht="12.75">
      <c r="A9" s="207" t="s">
        <v>8</v>
      </c>
      <c r="B9" s="208">
        <v>476</v>
      </c>
      <c r="C9" s="208">
        <v>178</v>
      </c>
      <c r="D9" s="208">
        <v>43</v>
      </c>
      <c r="E9" s="208">
        <v>697</v>
      </c>
      <c r="F9" s="263">
        <v>0.019005847953216373</v>
      </c>
      <c r="G9" s="111">
        <f>E9/'1.1 Imprese-Addetti-U.L. '!B9*100</f>
        <v>16.662682285441072</v>
      </c>
    </row>
    <row r="10" spans="1:7" s="30" customFormat="1" ht="12.75">
      <c r="A10" s="207" t="s">
        <v>145</v>
      </c>
      <c r="B10" s="208">
        <v>4</v>
      </c>
      <c r="C10" s="208" t="s">
        <v>58</v>
      </c>
      <c r="D10" s="208">
        <v>3</v>
      </c>
      <c r="E10" s="208">
        <v>7</v>
      </c>
      <c r="F10" s="263">
        <v>0.16666666666666666</v>
      </c>
      <c r="G10" s="111">
        <f>E10/'1.1 Imprese-Addetti-U.L. '!B10*100</f>
        <v>11.11111111111111</v>
      </c>
    </row>
    <row r="11" spans="1:7" s="30" customFormat="1" ht="12.75">
      <c r="A11" s="207" t="s">
        <v>106</v>
      </c>
      <c r="B11" s="208">
        <v>3</v>
      </c>
      <c r="C11" s="208">
        <v>5</v>
      </c>
      <c r="D11" s="208" t="s">
        <v>58</v>
      </c>
      <c r="E11" s="208">
        <v>8</v>
      </c>
      <c r="F11" s="263">
        <v>-0.1111111111111111</v>
      </c>
      <c r="G11" s="111">
        <f>E11/'1.1 Imprese-Addetti-U.L. '!B11*100</f>
        <v>12.903225806451612</v>
      </c>
    </row>
    <row r="12" spans="1:7" s="30" customFormat="1" ht="12.75">
      <c r="A12" s="207" t="s">
        <v>9</v>
      </c>
      <c r="B12" s="208">
        <v>202</v>
      </c>
      <c r="C12" s="208">
        <v>91</v>
      </c>
      <c r="D12" s="208">
        <v>24</v>
      </c>
      <c r="E12" s="208">
        <v>317</v>
      </c>
      <c r="F12" s="263">
        <v>0.016025641025641024</v>
      </c>
      <c r="G12" s="111">
        <f>E12/'1.1 Imprese-Addetti-U.L. '!B12*100</f>
        <v>5.11785598966742</v>
      </c>
    </row>
    <row r="13" spans="1:7" s="30" customFormat="1" ht="12.75">
      <c r="A13" s="207" t="s">
        <v>146</v>
      </c>
      <c r="B13" s="208">
        <v>1971</v>
      </c>
      <c r="C13" s="208">
        <v>271</v>
      </c>
      <c r="D13" s="208">
        <v>66</v>
      </c>
      <c r="E13" s="208">
        <v>2308</v>
      </c>
      <c r="F13" s="263">
        <v>-0.009867009867009866</v>
      </c>
      <c r="G13" s="111">
        <f>E13/'1.1 Imprese-Addetti-U.L. '!B13*100</f>
        <v>25.002708265626694</v>
      </c>
    </row>
    <row r="14" spans="1:7" s="30" customFormat="1" ht="12.75">
      <c r="A14" s="207" t="s">
        <v>10</v>
      </c>
      <c r="B14" s="208">
        <v>73</v>
      </c>
      <c r="C14" s="208">
        <v>35</v>
      </c>
      <c r="D14" s="208">
        <v>2</v>
      </c>
      <c r="E14" s="208">
        <v>110</v>
      </c>
      <c r="F14" s="263">
        <v>-0.009009009009009009</v>
      </c>
      <c r="G14" s="111">
        <f>E14/'1.1 Imprese-Addetti-U.L. '!B14*100</f>
        <v>13.205282112845138</v>
      </c>
    </row>
    <row r="15" spans="1:7" s="30" customFormat="1" ht="12.75">
      <c r="A15" s="207" t="s">
        <v>11</v>
      </c>
      <c r="B15" s="208">
        <v>858</v>
      </c>
      <c r="C15" s="208">
        <v>227</v>
      </c>
      <c r="D15" s="208">
        <v>43</v>
      </c>
      <c r="E15" s="208">
        <v>1128</v>
      </c>
      <c r="F15" s="263">
        <v>0.0008873114463176575</v>
      </c>
      <c r="G15" s="111">
        <f>E15/'1.1 Imprese-Addetti-U.L. '!B15*100</f>
        <v>32.37657864523536</v>
      </c>
    </row>
    <row r="16" spans="1:7" s="30" customFormat="1" ht="12.75">
      <c r="A16" s="207" t="s">
        <v>12</v>
      </c>
      <c r="B16" s="208">
        <v>127</v>
      </c>
      <c r="C16" s="208">
        <v>32</v>
      </c>
      <c r="D16" s="208">
        <v>11</v>
      </c>
      <c r="E16" s="208">
        <v>170</v>
      </c>
      <c r="F16" s="263">
        <v>0.0759493670886076</v>
      </c>
      <c r="G16" s="111">
        <f>E16/'1.1 Imprese-Addetti-U.L. '!B16*100</f>
        <v>23.35164835164835</v>
      </c>
    </row>
    <row r="17" spans="1:7" s="30" customFormat="1" ht="12.75">
      <c r="A17" s="207" t="s">
        <v>13</v>
      </c>
      <c r="B17" s="208">
        <v>195</v>
      </c>
      <c r="C17" s="208">
        <v>12</v>
      </c>
      <c r="D17" s="208">
        <v>7</v>
      </c>
      <c r="E17" s="208">
        <v>214</v>
      </c>
      <c r="F17" s="263">
        <v>-0.044642857142857144</v>
      </c>
      <c r="G17" s="111">
        <f>E17/'1.1 Imprese-Addetti-U.L. '!B17*100</f>
        <v>24.797219003476243</v>
      </c>
    </row>
    <row r="18" spans="1:7" s="30" customFormat="1" ht="12.75">
      <c r="A18" s="207" t="s">
        <v>14</v>
      </c>
      <c r="B18" s="208">
        <v>363</v>
      </c>
      <c r="C18" s="208">
        <v>199</v>
      </c>
      <c r="D18" s="208">
        <v>55</v>
      </c>
      <c r="E18" s="208">
        <v>617</v>
      </c>
      <c r="F18" s="263">
        <v>0.03350083752093802</v>
      </c>
      <c r="G18" s="111">
        <f>E18/'1.1 Imprese-Addetti-U.L. '!B18*100</f>
        <v>26.36752136752137</v>
      </c>
    </row>
    <row r="19" spans="1:7" s="30" customFormat="1" ht="12.75">
      <c r="A19" s="207" t="s">
        <v>15</v>
      </c>
      <c r="B19" s="208">
        <v>156</v>
      </c>
      <c r="C19" s="208">
        <v>39</v>
      </c>
      <c r="D19" s="208">
        <v>10</v>
      </c>
      <c r="E19" s="208">
        <v>205</v>
      </c>
      <c r="F19" s="263">
        <v>0.004901960784313725</v>
      </c>
      <c r="G19" s="111">
        <f>E19/'1.1 Imprese-Addetti-U.L. '!B19*100</f>
        <v>20</v>
      </c>
    </row>
    <row r="20" spans="1:7" s="30" customFormat="1" ht="12.75">
      <c r="A20" s="207" t="s">
        <v>147</v>
      </c>
      <c r="B20" s="208">
        <v>289</v>
      </c>
      <c r="C20" s="208">
        <v>46</v>
      </c>
      <c r="D20" s="208">
        <v>5</v>
      </c>
      <c r="E20" s="208">
        <v>340</v>
      </c>
      <c r="F20" s="263">
        <v>-0.005847953216374269</v>
      </c>
      <c r="G20" s="111">
        <f>E20/'1.1 Imprese-Addetti-U.L. '!B20*100</f>
        <v>22.47191011235955</v>
      </c>
    </row>
    <row r="21" spans="1:7" s="30" customFormat="1" ht="12.75">
      <c r="A21" s="207" t="s">
        <v>16</v>
      </c>
      <c r="B21" s="209">
        <v>44</v>
      </c>
      <c r="C21" s="209">
        <v>9</v>
      </c>
      <c r="D21" s="209">
        <v>5</v>
      </c>
      <c r="E21" s="208">
        <v>58</v>
      </c>
      <c r="F21" s="263">
        <v>-0.01694915254237288</v>
      </c>
      <c r="G21" s="111">
        <f>E21/'1.1 Imprese-Addetti-U.L. '!B21*100</f>
        <v>36.94267515923567</v>
      </c>
    </row>
    <row r="22" spans="1:7" s="30" customFormat="1" ht="12.75">
      <c r="A22" s="207" t="s">
        <v>17</v>
      </c>
      <c r="B22" s="208">
        <v>32</v>
      </c>
      <c r="C22" s="208">
        <v>28</v>
      </c>
      <c r="D22" s="208">
        <v>5</v>
      </c>
      <c r="E22" s="208">
        <v>65</v>
      </c>
      <c r="F22" s="263">
        <v>-0.04411764705882353</v>
      </c>
      <c r="G22" s="111">
        <f>E22/'1.1 Imprese-Addetti-U.L. '!B22*100</f>
        <v>41.935483870967744</v>
      </c>
    </row>
    <row r="23" spans="1:7" s="30" customFormat="1" ht="12.75">
      <c r="A23" s="207" t="s">
        <v>148</v>
      </c>
      <c r="B23" s="208">
        <v>173</v>
      </c>
      <c r="C23" s="208">
        <v>73</v>
      </c>
      <c r="D23" s="208">
        <v>17</v>
      </c>
      <c r="E23" s="208">
        <v>263</v>
      </c>
      <c r="F23" s="263">
        <v>-0.03663003663003663</v>
      </c>
      <c r="G23" s="111">
        <f>E23/'1.1 Imprese-Addetti-U.L. '!B23*100</f>
        <v>28.37108953613808</v>
      </c>
    </row>
    <row r="24" spans="1:7" s="30" customFormat="1" ht="12.75">
      <c r="A24" s="207" t="s">
        <v>18</v>
      </c>
      <c r="B24" s="208">
        <v>918</v>
      </c>
      <c r="C24" s="208">
        <v>20</v>
      </c>
      <c r="D24" s="208">
        <v>6</v>
      </c>
      <c r="E24" s="208">
        <v>944</v>
      </c>
      <c r="F24" s="263">
        <v>0.005324813631522897</v>
      </c>
      <c r="G24" s="111">
        <f>E24/'1.1 Imprese-Addetti-U.L. '!B24*100</f>
        <v>53.27313769751692</v>
      </c>
    </row>
    <row r="25" spans="1:7" s="30" customFormat="1" ht="12.75">
      <c r="A25" s="207" t="s">
        <v>19</v>
      </c>
      <c r="B25" s="208">
        <v>1</v>
      </c>
      <c r="C25" s="208">
        <v>2</v>
      </c>
      <c r="D25" s="208">
        <v>0</v>
      </c>
      <c r="E25" s="208">
        <v>3</v>
      </c>
      <c r="F25" s="263">
        <v>0.5</v>
      </c>
      <c r="G25" s="274">
        <f>E25/'1.1 Imprese-Addetti-U.L. '!B25*100</f>
        <v>25</v>
      </c>
    </row>
    <row r="26" spans="1:7" s="30" customFormat="1" ht="12.75">
      <c r="A26" s="117" t="s">
        <v>23</v>
      </c>
      <c r="B26" s="113">
        <v>6573</v>
      </c>
      <c r="C26" s="113">
        <v>1304</v>
      </c>
      <c r="D26" s="113">
        <v>306</v>
      </c>
      <c r="E26" s="113">
        <v>8183</v>
      </c>
      <c r="F26" s="279">
        <v>-0.002316508168739332</v>
      </c>
      <c r="G26" s="114">
        <f>E26/'1.1 Imprese-Addetti-U.L. '!B26*100</f>
        <v>22.77800974251914</v>
      </c>
    </row>
    <row r="27" spans="1:7" s="30" customFormat="1" ht="12.75">
      <c r="A27" s="117" t="s">
        <v>27</v>
      </c>
      <c r="B27" s="113">
        <v>68855</v>
      </c>
      <c r="C27" s="113">
        <v>11248</v>
      </c>
      <c r="D27" s="113">
        <v>3013</v>
      </c>
      <c r="E27" s="113">
        <v>83116</v>
      </c>
      <c r="F27" s="279">
        <v>-0.005658639294644032</v>
      </c>
      <c r="G27" s="114">
        <f>E27/'1.1 Imprese-Addetti-U.L. '!B27*100</f>
        <v>23.79174920136941</v>
      </c>
    </row>
    <row r="28" spans="1:7" s="30" customFormat="1" ht="12.75">
      <c r="A28" s="117" t="s">
        <v>28</v>
      </c>
      <c r="B28" s="113">
        <v>963101</v>
      </c>
      <c r="C28" s="113">
        <v>152572</v>
      </c>
      <c r="D28" s="113">
        <v>37657</v>
      </c>
      <c r="E28" s="113">
        <v>1153330</v>
      </c>
      <c r="F28" s="279">
        <v>-0.003432120570084559</v>
      </c>
      <c r="G28" s="114">
        <f>E28/'1.1 Imprese-Addetti-U.L. '!B28*100</f>
        <v>22.59519641714902</v>
      </c>
    </row>
    <row r="29" spans="1:7" s="30" customFormat="1" ht="12.75">
      <c r="A29" s="61" t="s">
        <v>174</v>
      </c>
      <c r="B29" s="35"/>
      <c r="C29" s="35"/>
      <c r="D29" s="35"/>
      <c r="E29" s="136"/>
      <c r="F29" s="189"/>
      <c r="G29" s="40"/>
    </row>
    <row r="30" spans="1:6" s="30" customFormat="1" ht="6.75" customHeight="1">
      <c r="A30" s="172"/>
      <c r="B30" s="173"/>
      <c r="C30" s="173"/>
      <c r="D30" s="173"/>
      <c r="E30" s="173"/>
      <c r="F30" s="173"/>
    </row>
    <row r="31" spans="1:7" s="30" customFormat="1" ht="12.75">
      <c r="A31" s="50" t="s">
        <v>151</v>
      </c>
      <c r="B31" s="4"/>
      <c r="C31" s="4"/>
      <c r="D31" s="4"/>
      <c r="E31" s="1"/>
      <c r="F31" s="1"/>
      <c r="G31" s="4"/>
    </row>
    <row r="32" spans="1:8" ht="12.75">
      <c r="A32" s="174" t="s">
        <v>235</v>
      </c>
      <c r="B32" s="175"/>
      <c r="C32" s="175"/>
      <c r="D32" s="175"/>
      <c r="E32" s="175"/>
      <c r="F32" s="175"/>
      <c r="G32" s="175"/>
      <c r="H32" s="30"/>
    </row>
    <row r="33" spans="1:7" ht="14.25" customHeight="1">
      <c r="A33" s="327" t="s">
        <v>236</v>
      </c>
      <c r="B33" s="327"/>
      <c r="C33" s="327"/>
      <c r="D33" s="327"/>
      <c r="E33" s="327"/>
      <c r="F33" s="327"/>
      <c r="G33" s="327"/>
    </row>
    <row r="34" spans="1:7" ht="10.5" customHeight="1">
      <c r="A34" s="327"/>
      <c r="B34" s="327"/>
      <c r="C34" s="327"/>
      <c r="D34" s="327"/>
      <c r="E34" s="327"/>
      <c r="F34" s="327"/>
      <c r="G34" s="327"/>
    </row>
    <row r="35" spans="1:7" ht="14.25" customHeight="1">
      <c r="A35" s="327" t="s">
        <v>237</v>
      </c>
      <c r="B35" s="327"/>
      <c r="C35" s="327"/>
      <c r="D35" s="327"/>
      <c r="E35" s="327"/>
      <c r="F35" s="327"/>
      <c r="G35" s="327"/>
    </row>
    <row r="36" spans="1:7" ht="14.25" customHeight="1">
      <c r="A36" s="327"/>
      <c r="B36" s="327"/>
      <c r="C36" s="327"/>
      <c r="D36" s="327"/>
      <c r="E36" s="327"/>
      <c r="F36" s="327"/>
      <c r="G36" s="327"/>
    </row>
    <row r="37" spans="1:7" ht="10.5" customHeight="1">
      <c r="A37" s="328" t="s">
        <v>238</v>
      </c>
      <c r="B37" s="328"/>
      <c r="C37" s="328"/>
      <c r="D37" s="328"/>
      <c r="E37" s="328"/>
      <c r="F37" s="328"/>
      <c r="G37" s="328"/>
    </row>
    <row r="38" spans="1:7" ht="3.75" customHeight="1">
      <c r="A38" s="51"/>
      <c r="B38" s="51"/>
      <c r="C38" s="51"/>
      <c r="D38" s="51"/>
      <c r="E38" s="51"/>
      <c r="F38" s="51"/>
      <c r="G38" s="51"/>
    </row>
    <row r="39" spans="1:4" ht="12.75">
      <c r="A39" s="38"/>
      <c r="B39" s="32"/>
      <c r="C39" s="32"/>
      <c r="D39" s="32"/>
    </row>
    <row r="40" spans="1:4" ht="12.75">
      <c r="A40" s="38"/>
      <c r="B40" s="32"/>
      <c r="C40" s="32"/>
      <c r="D40" s="32"/>
    </row>
    <row r="41" spans="1:4" ht="12.75">
      <c r="A41" s="38"/>
      <c r="B41" s="32"/>
      <c r="C41" s="32"/>
      <c r="D41" s="32"/>
    </row>
    <row r="42" spans="1:4" ht="12.75">
      <c r="A42" s="38"/>
      <c r="B42" s="32"/>
      <c r="C42" s="32"/>
      <c r="D42" s="32"/>
    </row>
    <row r="43" spans="1:4" ht="12.75">
      <c r="A43" s="38"/>
      <c r="B43" s="32"/>
      <c r="C43" s="32"/>
      <c r="D43" s="32"/>
    </row>
    <row r="44" spans="1:4" ht="12.75">
      <c r="A44" s="38"/>
      <c r="B44" s="32"/>
      <c r="C44" s="32"/>
      <c r="D44" s="32"/>
    </row>
    <row r="45" spans="1:7" ht="10.5" customHeight="1">
      <c r="A45" s="330"/>
      <c r="B45" s="330"/>
      <c r="C45" s="330"/>
      <c r="D45" s="330"/>
      <c r="E45" s="330"/>
      <c r="F45" s="330"/>
      <c r="G45" s="330"/>
    </row>
    <row r="46" spans="1:7" ht="10.5" customHeight="1">
      <c r="A46" s="330"/>
      <c r="B46" s="330"/>
      <c r="C46" s="330"/>
      <c r="D46" s="330"/>
      <c r="E46" s="330"/>
      <c r="F46" s="330"/>
      <c r="G46" s="330"/>
    </row>
  </sheetData>
  <sheetProtection/>
  <mergeCells count="6">
    <mergeCell ref="A33:G34"/>
    <mergeCell ref="A35:G36"/>
    <mergeCell ref="A37:G37"/>
    <mergeCell ref="A5:A6"/>
    <mergeCell ref="B5:G5"/>
    <mergeCell ref="A45:G46"/>
  </mergeCells>
  <printOptions horizontalCentered="1" verticalCentered="1"/>
  <pageMargins left="0.7874015748031497" right="0.7874015748031497" top="0.5905511811023623" bottom="0.5905511811023623" header="0" footer="0"/>
  <pageSetup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Engenie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LiMa</cp:lastModifiedBy>
  <cp:lastPrinted>2017-05-18T07:24:11Z</cp:lastPrinted>
  <dcterms:created xsi:type="dcterms:W3CDTF">2010-03-12T17:37:28Z</dcterms:created>
  <dcterms:modified xsi:type="dcterms:W3CDTF">2020-05-05T08:05:36Z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